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11\data\広域行政センター\総務課\02 管財係\02 入札\④条件付き一般競争入札\R８\R8.4.22\1 消防\1 災害対策特殊車両\2 入札公告\"/>
    </mc:Choice>
  </mc:AlternateContent>
  <xr:revisionPtr revIDLastSave="0" documentId="13_ncr:1_{1CB13B77-FD03-4F63-9222-BB25093DB34A}" xr6:coauthVersionLast="47" xr6:coauthVersionMax="47" xr10:uidLastSave="{00000000-0000-0000-0000-000000000000}"/>
  <bookViews>
    <workbookView xWindow="-120" yWindow="-120" windowWidth="20730" windowHeight="11040" tabRatio="778" xr2:uid="{00000000-000D-0000-FFFF-FFFF00000000}"/>
  </bookViews>
  <sheets>
    <sheet name="表紙" sheetId="118" r:id="rId1"/>
    <sheet name="設計書（金抜き）" sheetId="117" r:id="rId2"/>
    <sheet name="設計内訳 (金抜き)" sheetId="116" r:id="rId3"/>
  </sheets>
  <externalReferences>
    <externalReference r:id="rId4"/>
    <externalReference r:id="rId5"/>
  </externalReferences>
  <definedNames>
    <definedName name="_PRI2">#REF!</definedName>
    <definedName name="_PRI3">#REF!</definedName>
    <definedName name="_PRI4">#REF!</definedName>
    <definedName name="_PRI5">#REF!</definedName>
    <definedName name="_RE2">#REF!</definedName>
    <definedName name="_SET1">#REF!</definedName>
    <definedName name="_SUB2">#REF!</definedName>
    <definedName name="_SUB3">#REF!</definedName>
    <definedName name="_SUB4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K">#REF!</definedName>
    <definedName name="\Q">#REF!</definedName>
    <definedName name="\W">#REF!</definedName>
    <definedName name="\X">#REF!</definedName>
    <definedName name="\Y">#REF!</definedName>
    <definedName name="\Z">#REF!</definedName>
    <definedName name="A">#REF!</definedName>
    <definedName name="B4OUT">#REF!</definedName>
    <definedName name="B5OUT">#REF!</definedName>
    <definedName name="BANGOU">#REF!</definedName>
    <definedName name="NAIYOU">#REF!</definedName>
    <definedName name="_xlnm.Print_Area" localSheetId="1">'設計書（金抜き）'!$A$1:$AA$26</definedName>
    <definedName name="_xlnm.Print_Area" localSheetId="2">'設計内訳 (金抜き)'!$A$1:$AA$207</definedName>
    <definedName name="_xlnm.Print_Area">[1]按分根拠!$A$15:$P$27</definedName>
    <definedName name="Print_Area_MI">#REF!</definedName>
    <definedName name="_xlnm.Print_Titles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RE">#REF!</definedName>
    <definedName name="SAB">#REF!</definedName>
    <definedName name="SUB">#REF!</definedName>
    <definedName name="ﾒﾆｭｰ">#REF!</definedName>
    <definedName name="仮ＮＯ">#REF!</definedName>
    <definedName name="入力">#REF!</definedName>
    <definedName name="複写範囲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17" l="1"/>
  <c r="R22" i="117"/>
  <c r="R13" i="117" s="1"/>
  <c r="R21" i="117"/>
  <c r="R20" i="117" s="1"/>
  <c r="A21" i="117"/>
  <c r="M20" i="117"/>
  <c r="R18" i="117"/>
  <c r="A18" i="117"/>
  <c r="R17" i="117"/>
  <c r="A17" i="117"/>
  <c r="R16" i="117"/>
  <c r="A16" i="117"/>
  <c r="R15" i="117"/>
  <c r="A15" i="117"/>
  <c r="R207" i="116"/>
  <c r="R206" i="116"/>
  <c r="R205" i="116"/>
  <c r="R204" i="116"/>
  <c r="R203" i="116"/>
  <c r="R202" i="116"/>
  <c r="R201" i="116"/>
  <c r="R200" i="116"/>
  <c r="R199" i="116"/>
  <c r="R198" i="116"/>
  <c r="R197" i="116"/>
  <c r="R196" i="116"/>
  <c r="R195" i="116"/>
  <c r="R194" i="116"/>
  <c r="R193" i="116"/>
  <c r="R192" i="116"/>
  <c r="R191" i="116"/>
  <c r="R190" i="116"/>
  <c r="R189" i="116"/>
  <c r="R188" i="116"/>
  <c r="R187" i="116"/>
  <c r="R186" i="116"/>
  <c r="R185" i="116"/>
  <c r="R184" i="116"/>
  <c r="R183" i="116"/>
  <c r="R182" i="116"/>
  <c r="R181" i="116"/>
  <c r="R180" i="116"/>
  <c r="R179" i="116"/>
  <c r="R178" i="116"/>
  <c r="R172" i="116"/>
  <c r="R171" i="116"/>
  <c r="R170" i="116"/>
  <c r="R169" i="116"/>
  <c r="R168" i="116"/>
  <c r="R167" i="116"/>
  <c r="R163" i="116" s="1"/>
  <c r="R166" i="116"/>
  <c r="R165" i="116"/>
  <c r="R164" i="116"/>
  <c r="R162" i="116"/>
  <c r="R161" i="116"/>
  <c r="R160" i="116"/>
  <c r="R159" i="116"/>
  <c r="R158" i="116"/>
  <c r="R157" i="116"/>
  <c r="R156" i="116"/>
  <c r="R155" i="116"/>
  <c r="R154" i="116"/>
  <c r="R153" i="116"/>
  <c r="R152" i="116"/>
  <c r="R151" i="116"/>
  <c r="R150" i="116"/>
  <c r="R149" i="116"/>
  <c r="R147" i="116"/>
  <c r="R146" i="116"/>
  <c r="R145" i="116"/>
  <c r="R144" i="116"/>
  <c r="R143" i="116"/>
  <c r="R142" i="116"/>
  <c r="R141" i="116"/>
  <c r="R140" i="116"/>
  <c r="R139" i="116"/>
  <c r="R136" i="116"/>
  <c r="R135" i="116"/>
  <c r="R134" i="116"/>
  <c r="R133" i="116"/>
  <c r="R132" i="116"/>
  <c r="R131" i="116"/>
  <c r="R130" i="116" s="1"/>
  <c r="R129" i="116"/>
  <c r="R128" i="116"/>
  <c r="R127" i="116"/>
  <c r="R126" i="116"/>
  <c r="R125" i="116"/>
  <c r="R124" i="116"/>
  <c r="R123" i="116"/>
  <c r="R122" i="116"/>
  <c r="R121" i="116"/>
  <c r="R120" i="116"/>
  <c r="R119" i="116"/>
  <c r="R118" i="116"/>
  <c r="R117" i="116"/>
  <c r="R116" i="116"/>
  <c r="R115" i="116"/>
  <c r="R114" i="116"/>
  <c r="R113" i="116"/>
  <c r="R112" i="116"/>
  <c r="R111" i="116"/>
  <c r="R110" i="116"/>
  <c r="R109" i="116"/>
  <c r="R108" i="116"/>
  <c r="R107" i="116"/>
  <c r="R106" i="116"/>
  <c r="R105" i="116"/>
  <c r="R104" i="116"/>
  <c r="R103" i="116"/>
  <c r="R102" i="116"/>
  <c r="R101" i="116"/>
  <c r="R100" i="116"/>
  <c r="R99" i="116"/>
  <c r="R98" i="116"/>
  <c r="R96" i="116"/>
  <c r="R95" i="116"/>
  <c r="R94" i="116"/>
  <c r="R93" i="116"/>
  <c r="R92" i="116"/>
  <c r="R91" i="116"/>
  <c r="R90" i="116"/>
  <c r="R89" i="116"/>
  <c r="R88" i="116"/>
  <c r="R87" i="116"/>
  <c r="R86" i="116"/>
  <c r="R85" i="116"/>
  <c r="R84" i="116"/>
  <c r="R83" i="116"/>
  <c r="R82" i="116"/>
  <c r="R81" i="116"/>
  <c r="R80" i="116"/>
  <c r="R79" i="116"/>
  <c r="R78" i="116"/>
  <c r="R77" i="116"/>
  <c r="R76" i="116"/>
  <c r="R74" i="116"/>
  <c r="R73" i="116"/>
  <c r="R72" i="116"/>
  <c r="R71" i="116"/>
  <c r="R70" i="116"/>
  <c r="R69" i="116"/>
  <c r="R68" i="116"/>
  <c r="R67" i="116"/>
  <c r="R66" i="116"/>
  <c r="R65" i="116"/>
  <c r="R64" i="116"/>
  <c r="R63" i="116"/>
  <c r="R62" i="116"/>
  <c r="R61" i="116"/>
  <c r="R60" i="116"/>
  <c r="R59" i="116"/>
  <c r="R58" i="116"/>
  <c r="R57" i="116"/>
  <c r="R56" i="116"/>
  <c r="R55" i="116"/>
  <c r="R54" i="116"/>
  <c r="R53" i="116"/>
  <c r="R52" i="116"/>
  <c r="R50" i="116"/>
  <c r="R49" i="116"/>
  <c r="R48" i="116"/>
  <c r="R47" i="116"/>
  <c r="R46" i="116"/>
  <c r="R45" i="116"/>
  <c r="R44" i="116"/>
  <c r="R43" i="116"/>
  <c r="R42" i="116"/>
  <c r="R41" i="116"/>
  <c r="R40" i="116"/>
  <c r="R39" i="116"/>
  <c r="R38" i="116"/>
  <c r="R37" i="116"/>
  <c r="R36" i="116"/>
  <c r="R35" i="116"/>
  <c r="R34" i="116"/>
  <c r="R33" i="116"/>
  <c r="R32" i="116"/>
  <c r="R31" i="116"/>
  <c r="R30" i="116"/>
  <c r="R29" i="116"/>
  <c r="R28" i="116"/>
  <c r="R27" i="116"/>
  <c r="R26" i="116"/>
  <c r="R25" i="116"/>
  <c r="R24" i="116"/>
  <c r="R23" i="116"/>
  <c r="R22" i="116"/>
  <c r="R21" i="116"/>
  <c r="R20" i="116"/>
  <c r="R19" i="116"/>
  <c r="R18" i="116"/>
  <c r="R17" i="116"/>
  <c r="R16" i="116"/>
  <c r="R15" i="116"/>
  <c r="R14" i="116"/>
  <c r="R13" i="116"/>
  <c r="R12" i="116"/>
  <c r="R11" i="116"/>
  <c r="R10" i="116"/>
  <c r="R9" i="116"/>
  <c r="R8" i="116"/>
  <c r="R7" i="116"/>
  <c r="R5" i="116"/>
  <c r="R4" i="116"/>
  <c r="R12" i="117" l="1"/>
  <c r="R24" i="117" s="1"/>
  <c r="R11" i="117"/>
  <c r="R148" i="116"/>
  <c r="R137" i="116" s="1"/>
  <c r="R138" i="116"/>
  <c r="R97" i="116"/>
  <c r="R75" i="116"/>
  <c r="R51" i="116"/>
  <c r="R6" i="116"/>
  <c r="R177" i="116"/>
  <c r="R25" i="117" l="1"/>
  <c r="N2" i="117"/>
  <c r="R26" i="117" l="1"/>
  <c r="M24" i="117" s="1"/>
  <c r="R27" i="117" l="1"/>
</calcChain>
</file>

<file path=xl/sharedStrings.xml><?xml version="1.0" encoding="utf-8"?>
<sst xmlns="http://schemas.openxmlformats.org/spreadsheetml/2006/main" count="436" uniqueCount="239">
  <si>
    <t>単位</t>
    <rPh sb="0" eb="2">
      <t>タンイ</t>
    </rPh>
    <phoneticPr fontId="1"/>
  </si>
  <si>
    <t>数量</t>
    <rPh sb="0" eb="2">
      <t>スウリョウ</t>
    </rPh>
    <phoneticPr fontId="1"/>
  </si>
  <si>
    <t>名　　　　　　　称</t>
    <rPh sb="0" eb="1">
      <t>ナ</t>
    </rPh>
    <rPh sb="8" eb="9">
      <t>ショウ</t>
    </rPh>
    <phoneticPr fontId="1"/>
  </si>
  <si>
    <t>台</t>
    <rPh sb="0" eb="1">
      <t>ダイ</t>
    </rPh>
    <phoneticPr fontId="1"/>
  </si>
  <si>
    <t>車両</t>
    <rPh sb="0" eb="2">
      <t>シャリョウ</t>
    </rPh>
    <phoneticPr fontId="1"/>
  </si>
  <si>
    <t>式</t>
    <rPh sb="0" eb="1">
      <t>シキ</t>
    </rPh>
    <phoneticPr fontId="1"/>
  </si>
  <si>
    <t>スタイレット　大・小　（各１本）</t>
    <phoneticPr fontId="1"/>
  </si>
  <si>
    <t>自動車重量税</t>
    <rPh sb="0" eb="3">
      <t>ジドウシャ</t>
    </rPh>
    <rPh sb="3" eb="6">
      <t>ジュウリョウゼイ</t>
    </rPh>
    <phoneticPr fontId="1"/>
  </si>
  <si>
    <t>自動車リサイクル料</t>
    <rPh sb="0" eb="3">
      <t>ジドウシャ</t>
    </rPh>
    <rPh sb="8" eb="9">
      <t>リョウ</t>
    </rPh>
    <phoneticPr fontId="1"/>
  </si>
  <si>
    <t>登録代行費用</t>
    <rPh sb="0" eb="2">
      <t>トウロク</t>
    </rPh>
    <rPh sb="2" eb="4">
      <t>ダイコウ</t>
    </rPh>
    <rPh sb="4" eb="6">
      <t>ヒヨウ</t>
    </rPh>
    <phoneticPr fontId="1"/>
  </si>
  <si>
    <t>ペンライト</t>
    <phoneticPr fontId="1"/>
  </si>
  <si>
    <t>受水盆（ムラナカ700）</t>
    <rPh sb="0" eb="1">
      <t>ジュ</t>
    </rPh>
    <rPh sb="1" eb="2">
      <t>スイ</t>
    </rPh>
    <rPh sb="2" eb="3">
      <t>ボン</t>
    </rPh>
    <phoneticPr fontId="1"/>
  </si>
  <si>
    <t>4WD救急車（高規格仕様）</t>
    <rPh sb="3" eb="5">
      <t>キュウキュウ</t>
    </rPh>
    <rPh sb="5" eb="6">
      <t>シャ</t>
    </rPh>
    <rPh sb="7" eb="10">
      <t>コウキカク</t>
    </rPh>
    <rPh sb="10" eb="12">
      <t>シヨウ</t>
    </rPh>
    <phoneticPr fontId="1"/>
  </si>
  <si>
    <t>　１．車両（補助対象）</t>
    <rPh sb="3" eb="5">
      <t>シャリョウ</t>
    </rPh>
    <rPh sb="6" eb="8">
      <t>ホジョ</t>
    </rPh>
    <rPh sb="8" eb="10">
      <t>タイショウ</t>
    </rPh>
    <phoneticPr fontId="1"/>
  </si>
  <si>
    <t>　２．艤装（補助対象）</t>
    <rPh sb="3" eb="5">
      <t>ギソウ</t>
    </rPh>
    <phoneticPr fontId="1"/>
  </si>
  <si>
    <t>　３．取付品および付属品（補助対象）</t>
    <rPh sb="3" eb="5">
      <t>トリツケ</t>
    </rPh>
    <rPh sb="5" eb="6">
      <t>ヒン</t>
    </rPh>
    <rPh sb="9" eb="11">
      <t>フゾク</t>
    </rPh>
    <rPh sb="11" eb="12">
      <t>ヒン</t>
    </rPh>
    <rPh sb="13" eb="15">
      <t>ホジョ</t>
    </rPh>
    <rPh sb="15" eb="17">
      <t>タイショウ</t>
    </rPh>
    <phoneticPr fontId="1"/>
  </si>
  <si>
    <t>　４．軽微な変更として備えることができる取付品および付属品（補助対象）</t>
    <rPh sb="3" eb="5">
      <t>ケイビ</t>
    </rPh>
    <rPh sb="6" eb="8">
      <t>ヘンコウ</t>
    </rPh>
    <rPh sb="11" eb="12">
      <t>ソナ</t>
    </rPh>
    <rPh sb="20" eb="22">
      <t>トリツケ</t>
    </rPh>
    <rPh sb="22" eb="23">
      <t>ヒン</t>
    </rPh>
    <rPh sb="26" eb="28">
      <t>フゾク</t>
    </rPh>
    <rPh sb="28" eb="29">
      <t>ヒン</t>
    </rPh>
    <rPh sb="30" eb="32">
      <t>ホジョ</t>
    </rPh>
    <rPh sb="32" eb="34">
      <t>タイショウ</t>
    </rPh>
    <phoneticPr fontId="1"/>
  </si>
  <si>
    <t>　　①　気道確保用資機材一式</t>
    <rPh sb="4" eb="6">
      <t>キドウ</t>
    </rPh>
    <rPh sb="6" eb="9">
      <t>カクホヨウ</t>
    </rPh>
    <rPh sb="9" eb="12">
      <t>シキザイ</t>
    </rPh>
    <rPh sb="12" eb="14">
      <t>イッシキ</t>
    </rPh>
    <phoneticPr fontId="1"/>
  </si>
  <si>
    <t>　　②　ビデオ喉頭鏡</t>
    <rPh sb="7" eb="9">
      <t>コウトウ</t>
    </rPh>
    <rPh sb="9" eb="10">
      <t>キョウ</t>
    </rPh>
    <phoneticPr fontId="1"/>
  </si>
  <si>
    <t>　２．その他の資機材（補助対象外）</t>
    <rPh sb="5" eb="6">
      <t>タ</t>
    </rPh>
    <rPh sb="7" eb="10">
      <t>シキザイ</t>
    </rPh>
    <rPh sb="11" eb="13">
      <t>ホジョ</t>
    </rPh>
    <rPh sb="13" eb="15">
      <t>タイショウ</t>
    </rPh>
    <rPh sb="15" eb="16">
      <t>ガイ</t>
    </rPh>
    <phoneticPr fontId="1"/>
  </si>
  <si>
    <t>・　　　型　　　式　　　等</t>
    <rPh sb="4" eb="5">
      <t>カタ</t>
    </rPh>
    <rPh sb="8" eb="9">
      <t>シキ</t>
    </rPh>
    <rPh sb="12" eb="13">
      <t>トウ</t>
    </rPh>
    <phoneticPr fontId="1"/>
  </si>
  <si>
    <t>自動車賠償責任保険</t>
    <rPh sb="0" eb="3">
      <t>ジドウシャ</t>
    </rPh>
    <rPh sb="3" eb="5">
      <t>バイショウ</t>
    </rPh>
    <rPh sb="5" eb="7">
      <t>セキニン</t>
    </rPh>
    <rPh sb="7" eb="9">
      <t>ホケン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</si>
  <si>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</si>
  <si>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カ</t>
    </rPh>
    <phoneticPr fontId="1"/>
  </si>
  <si>
    <t>ドアエッジプロテクター</t>
    <phoneticPr fontId="1"/>
  </si>
  <si>
    <t>　　　艤装（補助対象外）</t>
    <rPh sb="3" eb="5">
      <t>ギソウ</t>
    </rPh>
    <rPh sb="6" eb="8">
      <t>ホジョ</t>
    </rPh>
    <rPh sb="8" eb="10">
      <t>タイショウ</t>
    </rPh>
    <rPh sb="10" eb="11">
      <t>ガイ</t>
    </rPh>
    <phoneticPr fontId="1"/>
  </si>
  <si>
    <t>　１．高度救命処置用資機材（補助対象）</t>
    <phoneticPr fontId="1"/>
  </si>
  <si>
    <t>税金・保険料等諸費用</t>
    <phoneticPr fontId="1"/>
  </si>
  <si>
    <t>車庫証明費用</t>
    <rPh sb="0" eb="2">
      <t>シャコ</t>
    </rPh>
    <rPh sb="2" eb="4">
      <t>ショウメイ</t>
    </rPh>
    <rPh sb="4" eb="6">
      <t>ヒヨウ</t>
    </rPh>
    <phoneticPr fontId="1"/>
  </si>
  <si>
    <t>予算額</t>
    <rPh sb="0" eb="2">
      <t>ヨサン</t>
    </rPh>
    <rPh sb="2" eb="3">
      <t>ガク</t>
    </rPh>
    <phoneticPr fontId="1"/>
  </si>
  <si>
    <t>設計金額</t>
    <rPh sb="0" eb="2">
      <t>セッケイ</t>
    </rPh>
    <rPh sb="2" eb="4">
      <t>キンガク</t>
    </rPh>
    <phoneticPr fontId="1"/>
  </si>
  <si>
    <t>円</t>
    <rPh sb="0" eb="1">
      <t>エン</t>
    </rPh>
    <phoneticPr fontId="1"/>
  </si>
  <si>
    <t>高規格救急自動車</t>
    <rPh sb="0" eb="3">
      <t>コウキカク</t>
    </rPh>
    <rPh sb="3" eb="5">
      <t>キュウキュウ</t>
    </rPh>
    <rPh sb="5" eb="8">
      <t>ジドウシャ</t>
    </rPh>
    <phoneticPr fontId="1"/>
  </si>
  <si>
    <t>項　　　　　　目</t>
    <rPh sb="0" eb="1">
      <t>コウ</t>
    </rPh>
    <rPh sb="7" eb="8">
      <t>メ</t>
    </rPh>
    <phoneticPr fontId="1"/>
  </si>
  <si>
    <t>金　　　　　　額</t>
    <rPh sb="0" eb="1">
      <t>キン</t>
    </rPh>
    <rPh sb="7" eb="8">
      <t>ガク</t>
    </rPh>
    <phoneticPr fontId="1"/>
  </si>
  <si>
    <t>総事業費</t>
    <rPh sb="0" eb="4">
      <t>ソウジギョウヒ</t>
    </rPh>
    <phoneticPr fontId="1"/>
  </si>
  <si>
    <t>　１．補助対象事業費</t>
    <rPh sb="3" eb="5">
      <t>ホジョ</t>
    </rPh>
    <rPh sb="5" eb="7">
      <t>タイショウ</t>
    </rPh>
    <rPh sb="7" eb="9">
      <t>ジギョウ</t>
    </rPh>
    <rPh sb="9" eb="10">
      <t>ヒ</t>
    </rPh>
    <phoneticPr fontId="1"/>
  </si>
  <si>
    <t>　２．補助対象外事業費</t>
    <rPh sb="3" eb="5">
      <t>ホジョ</t>
    </rPh>
    <rPh sb="5" eb="7">
      <t>タイショウ</t>
    </rPh>
    <rPh sb="7" eb="8">
      <t>ガイ</t>
    </rPh>
    <rPh sb="8" eb="11">
      <t>ジギョウヒ</t>
    </rPh>
    <phoneticPr fontId="1"/>
  </si>
  <si>
    <t>　５．艤装・税金・保険料等諸費用（補助対象外）</t>
    <rPh sb="3" eb="5">
      <t>ギソウ</t>
    </rPh>
    <rPh sb="4" eb="5">
      <t>ソウ</t>
    </rPh>
    <rPh sb="12" eb="13">
      <t>トウ</t>
    </rPh>
    <rPh sb="13" eb="14">
      <t>ショ</t>
    </rPh>
    <rPh sb="14" eb="16">
      <t>ヒヨウ</t>
    </rPh>
    <phoneticPr fontId="1"/>
  </si>
  <si>
    <t>高度救命処置用資機材</t>
    <rPh sb="0" eb="2">
      <t>コウド</t>
    </rPh>
    <rPh sb="2" eb="4">
      <t>キュウメイ</t>
    </rPh>
    <rPh sb="4" eb="7">
      <t>ショチヨウ</t>
    </rPh>
    <rPh sb="7" eb="10">
      <t>シキザイ</t>
    </rPh>
    <phoneticPr fontId="1"/>
  </si>
  <si>
    <t>地方債（一般事業債　Ⅳ．消防・防災施設整備事業）「補助対象*0.9」</t>
    <rPh sb="0" eb="3">
      <t>チホウサイ</t>
    </rPh>
    <rPh sb="4" eb="6">
      <t>イッパン</t>
    </rPh>
    <rPh sb="6" eb="8">
      <t>ジギョウ</t>
    </rPh>
    <rPh sb="8" eb="9">
      <t>サイ</t>
    </rPh>
    <rPh sb="12" eb="14">
      <t>ショウボウ</t>
    </rPh>
    <rPh sb="15" eb="17">
      <t>ボウサイ</t>
    </rPh>
    <rPh sb="17" eb="19">
      <t>シセツ</t>
    </rPh>
    <rPh sb="19" eb="21">
      <t>セイビ</t>
    </rPh>
    <rPh sb="21" eb="23">
      <t>ジギョウ</t>
    </rPh>
    <rPh sb="25" eb="27">
      <t>ホジョ</t>
    </rPh>
    <rPh sb="27" eb="29">
      <t>タイショウ</t>
    </rPh>
    <phoneticPr fontId="1"/>
  </si>
  <si>
    <t>*0.84</t>
    <phoneticPr fontId="1"/>
  </si>
  <si>
    <t>一般財源「総事業費-地方債」</t>
    <rPh sb="5" eb="9">
      <t>ソウジギョウヒ</t>
    </rPh>
    <phoneticPr fontId="1"/>
  </si>
  <si>
    <t>喉頭鏡　メガライトＬＥＤメディアムブレードセット（１２３４）</t>
    <rPh sb="0" eb="2">
      <t>コウトウ</t>
    </rPh>
    <rPh sb="2" eb="3">
      <t>キョウ</t>
    </rPh>
    <phoneticPr fontId="1"/>
  </si>
  <si>
    <t>サイドバイザー</t>
    <phoneticPr fontId="1"/>
  </si>
  <si>
    <t>助手席補助ミラー</t>
    <rPh sb="0" eb="3">
      <t>ジョシュセキ</t>
    </rPh>
    <rPh sb="3" eb="5">
      <t>ホジョ</t>
    </rPh>
    <phoneticPr fontId="1"/>
  </si>
  <si>
    <t>外部入力用コンセント</t>
    <rPh sb="0" eb="2">
      <t>ガイブ</t>
    </rPh>
    <rPh sb="2" eb="4">
      <t>ニュウリョク</t>
    </rPh>
    <rPh sb="4" eb="5">
      <t>ヨウ</t>
    </rPh>
    <phoneticPr fontId="1"/>
  </si>
  <si>
    <t>AC100V電源自動切替改造</t>
    <rPh sb="6" eb="8">
      <t>デンゲン</t>
    </rPh>
    <rPh sb="8" eb="10">
      <t>ジドウ</t>
    </rPh>
    <rPh sb="10" eb="12">
      <t>キリカエ</t>
    </rPh>
    <rPh sb="12" eb="14">
      <t>カイゾウ</t>
    </rPh>
    <phoneticPr fontId="1"/>
  </si>
  <si>
    <t>全自動電子バッテリー管理機</t>
    <rPh sb="0" eb="3">
      <t>ゼンジドウ</t>
    </rPh>
    <rPh sb="3" eb="5">
      <t>デンシ</t>
    </rPh>
    <rPh sb="10" eb="13">
      <t>カンリキ</t>
    </rPh>
    <phoneticPr fontId="1"/>
  </si>
  <si>
    <t>電流計・電圧計</t>
    <rPh sb="0" eb="3">
      <t>デンリュウケイ</t>
    </rPh>
    <rPh sb="4" eb="7">
      <t>デンアツケイ</t>
    </rPh>
    <phoneticPr fontId="1"/>
  </si>
  <si>
    <t>助手席用インナーミラー</t>
    <rPh sb="0" eb="4">
      <t>ジョシュセキヨウ</t>
    </rPh>
    <phoneticPr fontId="1"/>
  </si>
  <si>
    <t>間仕切りビニールカーテン</t>
    <rPh sb="0" eb="3">
      <t>マジキリ</t>
    </rPh>
    <phoneticPr fontId="1"/>
  </si>
  <si>
    <t>フィルム（右窓：全面）</t>
    <rPh sb="5" eb="7">
      <t>ミギマド</t>
    </rPh>
    <rPh sb="8" eb="10">
      <t>ゼンメン</t>
    </rPh>
    <phoneticPr fontId="1"/>
  </si>
  <si>
    <t>ウェルパス収納庫</t>
    <rPh sb="5" eb="7">
      <t>シュウノウ</t>
    </rPh>
    <rPh sb="7" eb="8">
      <t>コ</t>
    </rPh>
    <phoneticPr fontId="1"/>
  </si>
  <si>
    <t>100V/300Wインバータ</t>
    <phoneticPr fontId="1"/>
  </si>
  <si>
    <t>DC12V　電源自動切替改造</t>
    <rPh sb="6" eb="8">
      <t>デンゲン</t>
    </rPh>
    <rPh sb="8" eb="10">
      <t>ジドウ</t>
    </rPh>
    <rPh sb="10" eb="12">
      <t>キリカエ</t>
    </rPh>
    <rPh sb="12" eb="14">
      <t>カイゾウ</t>
    </rPh>
    <phoneticPr fontId="1"/>
  </si>
  <si>
    <t>DC12V　コンセント</t>
    <phoneticPr fontId="1"/>
  </si>
  <si>
    <t>AC100V　コンセント</t>
    <phoneticPr fontId="1"/>
  </si>
  <si>
    <t>ペーパータオルホルダー</t>
    <phoneticPr fontId="1"/>
  </si>
  <si>
    <t>ルーフネット及びネット取付</t>
    <rPh sb="6" eb="7">
      <t>オヨ</t>
    </rPh>
    <rPh sb="11" eb="13">
      <t>トリツケ</t>
    </rPh>
    <phoneticPr fontId="1"/>
  </si>
  <si>
    <t>患者回路（蛇管）等収納庫</t>
    <rPh sb="0" eb="2">
      <t>カンジャ</t>
    </rPh>
    <rPh sb="2" eb="4">
      <t>カイロ</t>
    </rPh>
    <rPh sb="8" eb="9">
      <t>トウ</t>
    </rPh>
    <rPh sb="9" eb="11">
      <t>シュウノウ</t>
    </rPh>
    <rPh sb="11" eb="12">
      <t>コ</t>
    </rPh>
    <phoneticPr fontId="1"/>
  </si>
  <si>
    <t>輸液ビンホルダー</t>
    <phoneticPr fontId="1"/>
  </si>
  <si>
    <t>人工呼吸器固定装置</t>
    <rPh sb="0" eb="5">
      <t>ジンコウコキュウキ</t>
    </rPh>
    <rPh sb="5" eb="9">
      <t>コテイソウチ</t>
    </rPh>
    <phoneticPr fontId="1"/>
  </si>
  <si>
    <t>電動式吸引器固定装置</t>
    <rPh sb="0" eb="2">
      <t>デンドウ</t>
    </rPh>
    <rPh sb="2" eb="3">
      <t>シキ</t>
    </rPh>
    <rPh sb="3" eb="6">
      <t>キュウインキ</t>
    </rPh>
    <rPh sb="6" eb="10">
      <t>コテイソウチ</t>
    </rPh>
    <phoneticPr fontId="1"/>
  </si>
  <si>
    <t>アシストグリップ</t>
    <phoneticPr fontId="1"/>
  </si>
  <si>
    <t>固定式フック</t>
    <rPh sb="0" eb="3">
      <t>コテイシキ</t>
    </rPh>
    <phoneticPr fontId="1"/>
  </si>
  <si>
    <t>ナンバーフレーム</t>
    <phoneticPr fontId="1"/>
  </si>
  <si>
    <t>保護板・滑り止めシート</t>
    <rPh sb="0" eb="2">
      <t>ホゴ</t>
    </rPh>
    <rPh sb="2" eb="3">
      <t>イタ</t>
    </rPh>
    <rPh sb="4" eb="5">
      <t>スベ</t>
    </rPh>
    <rPh sb="6" eb="7">
      <t>ド</t>
    </rPh>
    <phoneticPr fontId="1"/>
  </si>
  <si>
    <t>地図入れ（A3サイズ）</t>
    <rPh sb="0" eb="2">
      <t>チズ</t>
    </rPh>
    <rPh sb="2" eb="3">
      <t>イ</t>
    </rPh>
    <phoneticPr fontId="1"/>
  </si>
  <si>
    <t>ルーフサイド収納庫</t>
    <rPh sb="6" eb="9">
      <t>シュウノウコ</t>
    </rPh>
    <phoneticPr fontId="1"/>
  </si>
  <si>
    <t>縦型収納庫</t>
    <rPh sb="0" eb="2">
      <t>タテガタ</t>
    </rPh>
    <rPh sb="2" eb="5">
      <t>シュウノウコ</t>
    </rPh>
    <phoneticPr fontId="1"/>
  </si>
  <si>
    <t>収納庫</t>
    <rPh sb="0" eb="3">
      <t>シュウノウコ</t>
    </rPh>
    <phoneticPr fontId="1"/>
  </si>
  <si>
    <t>スクープ・バックボード固定装置</t>
    <rPh sb="11" eb="15">
      <t>コテイソウチ</t>
    </rPh>
    <phoneticPr fontId="1"/>
  </si>
  <si>
    <t>9.4ℓ酸素ボンベ固定装置</t>
    <rPh sb="4" eb="6">
      <t>サンソ</t>
    </rPh>
    <rPh sb="9" eb="13">
      <t>コテイソウチ</t>
    </rPh>
    <phoneticPr fontId="1"/>
  </si>
  <si>
    <t>２ℓ酸素ボンベ固定装置</t>
    <rPh sb="2" eb="4">
      <t>サンソ</t>
    </rPh>
    <rPh sb="7" eb="11">
      <t>コテイソウチ</t>
    </rPh>
    <phoneticPr fontId="1"/>
  </si>
  <si>
    <t>酸素ボンベ収納庫上レール取付</t>
    <rPh sb="5" eb="7">
      <t>シュウノウ</t>
    </rPh>
    <rPh sb="7" eb="8">
      <t>コ</t>
    </rPh>
    <rPh sb="8" eb="9">
      <t>ジョウ</t>
    </rPh>
    <rPh sb="12" eb="14">
      <t>トリツケ</t>
    </rPh>
    <phoneticPr fontId="1"/>
  </si>
  <si>
    <t>カテーテル収納</t>
    <rPh sb="5" eb="7">
      <t>シュウノウ</t>
    </rPh>
    <phoneticPr fontId="1"/>
  </si>
  <si>
    <t>換気扇外付けフィルター</t>
    <rPh sb="0" eb="3">
      <t>カンキセン</t>
    </rPh>
    <rPh sb="3" eb="5">
      <t>ソトヅ</t>
    </rPh>
    <phoneticPr fontId="1"/>
  </si>
  <si>
    <t>引出内緩衝材</t>
    <rPh sb="0" eb="3">
      <t>ヒキダシナイ</t>
    </rPh>
    <rPh sb="3" eb="6">
      <t>カンショウザイ</t>
    </rPh>
    <phoneticPr fontId="1"/>
  </si>
  <si>
    <t>電波時計（デジタル）</t>
    <rPh sb="0" eb="2">
      <t>デンパ</t>
    </rPh>
    <rPh sb="2" eb="4">
      <t>トケイ</t>
    </rPh>
    <phoneticPr fontId="1"/>
  </si>
  <si>
    <t>室内灯</t>
    <rPh sb="0" eb="3">
      <t>シツナイトウ</t>
    </rPh>
    <phoneticPr fontId="1"/>
  </si>
  <si>
    <t>患者監視装置固定装置</t>
    <rPh sb="0" eb="2">
      <t>カンジャ</t>
    </rPh>
    <rPh sb="2" eb="6">
      <t>カンシソウチ</t>
    </rPh>
    <rPh sb="6" eb="10">
      <t>コテイソウチ</t>
    </rPh>
    <phoneticPr fontId="1"/>
  </si>
  <si>
    <t>路肩灯</t>
    <rPh sb="0" eb="3">
      <t>ロカタトウ</t>
    </rPh>
    <phoneticPr fontId="1"/>
  </si>
  <si>
    <t>LED作業灯（大阪サイレン製：LIA-200）</t>
    <rPh sb="3" eb="6">
      <t>サギョウトウ</t>
    </rPh>
    <rPh sb="7" eb="9">
      <t>オオサカ</t>
    </rPh>
    <rPh sb="13" eb="14">
      <t>セイ</t>
    </rPh>
    <phoneticPr fontId="1"/>
  </si>
  <si>
    <t>傷病者室フロア</t>
    <rPh sb="0" eb="3">
      <t>ショウビョウシャ</t>
    </rPh>
    <rPh sb="3" eb="4">
      <t>シツ</t>
    </rPh>
    <phoneticPr fontId="1"/>
  </si>
  <si>
    <t>処置用トレイ</t>
    <rPh sb="0" eb="2">
      <t>ショチ</t>
    </rPh>
    <rPh sb="2" eb="3">
      <t>ヨウ</t>
    </rPh>
    <phoneticPr fontId="1"/>
  </si>
  <si>
    <t>フロアマット</t>
    <phoneticPr fontId="1"/>
  </si>
  <si>
    <t>ドライブレコーダー</t>
    <phoneticPr fontId="1"/>
  </si>
  <si>
    <t>メッキミラー</t>
    <phoneticPr fontId="1"/>
  </si>
  <si>
    <t>温湿度計</t>
    <rPh sb="0" eb="3">
      <t>オンシツド</t>
    </rPh>
    <rPh sb="3" eb="4">
      <t>ケイ</t>
    </rPh>
    <phoneticPr fontId="1"/>
  </si>
  <si>
    <t>ターポリン担架（足袋なし）</t>
    <rPh sb="5" eb="7">
      <t>タンカ</t>
    </rPh>
    <rPh sb="8" eb="10">
      <t>アシフクロ</t>
    </rPh>
    <phoneticPr fontId="1"/>
  </si>
  <si>
    <t>フロントLED赤色灯</t>
    <rPh sb="7" eb="10">
      <t>セキショクトウ</t>
    </rPh>
    <phoneticPr fontId="1"/>
  </si>
  <si>
    <t>誘導棒</t>
    <rPh sb="0" eb="3">
      <t>ユウドウボウ</t>
    </rPh>
    <phoneticPr fontId="1"/>
  </si>
  <si>
    <t>サイドフラッシャー灯</t>
    <rPh sb="9" eb="10">
      <t>トウ</t>
    </rPh>
    <phoneticPr fontId="1"/>
  </si>
  <si>
    <t>提出図書関係書類</t>
    <rPh sb="0" eb="2">
      <t>テイシュツ</t>
    </rPh>
    <rPh sb="2" eb="4">
      <t>トショ</t>
    </rPh>
    <rPh sb="4" eb="6">
      <t>カンケイ</t>
    </rPh>
    <rPh sb="6" eb="8">
      <t>ショルイ</t>
    </rPh>
    <phoneticPr fontId="1"/>
  </si>
  <si>
    <t>バックドアストラップ</t>
    <phoneticPr fontId="1"/>
  </si>
  <si>
    <t>循環式紫外線照射装置（エアロシールド・ライト）</t>
    <rPh sb="0" eb="3">
      <t>ジュンカンシキ</t>
    </rPh>
    <rPh sb="3" eb="6">
      <t>シガイセン</t>
    </rPh>
    <rPh sb="6" eb="8">
      <t>ショウシャ</t>
    </rPh>
    <rPh sb="8" eb="10">
      <t>ソウチ</t>
    </rPh>
    <phoneticPr fontId="1"/>
  </si>
  <si>
    <t>汎用プレート取付</t>
    <rPh sb="0" eb="2">
      <t>ハンヨウ</t>
    </rPh>
    <rPh sb="6" eb="8">
      <t>トリツケ</t>
    </rPh>
    <phoneticPr fontId="1"/>
  </si>
  <si>
    <t>盗難防止装置</t>
    <rPh sb="0" eb="4">
      <t>トウナンボウシ</t>
    </rPh>
    <rPh sb="4" eb="6">
      <t>ソウチ</t>
    </rPh>
    <phoneticPr fontId="1"/>
  </si>
  <si>
    <t>無線モニター用スピーカー</t>
    <rPh sb="0" eb="2">
      <t>ムセン</t>
    </rPh>
    <rPh sb="6" eb="7">
      <t>ヨウ</t>
    </rPh>
    <phoneticPr fontId="1"/>
  </si>
  <si>
    <t>AVM・無線機固定装置</t>
    <rPh sb="4" eb="7">
      <t>ムセンキ</t>
    </rPh>
    <rPh sb="7" eb="11">
      <t>コテイソウチ</t>
    </rPh>
    <phoneticPr fontId="1"/>
  </si>
  <si>
    <t>無線機通線</t>
    <rPh sb="0" eb="3">
      <t>ムセンキ</t>
    </rPh>
    <rPh sb="3" eb="5">
      <t>ツウセン</t>
    </rPh>
    <phoneticPr fontId="1"/>
  </si>
  <si>
    <t>エンジンアワメーター</t>
    <phoneticPr fontId="1"/>
  </si>
  <si>
    <t>エンジンスタータ・カット改造</t>
    <rPh sb="12" eb="14">
      <t>カイゾウ</t>
    </rPh>
    <phoneticPr fontId="1"/>
  </si>
  <si>
    <t>通線カバー</t>
    <rPh sb="0" eb="2">
      <t>ツウセン</t>
    </rPh>
    <phoneticPr fontId="1"/>
  </si>
  <si>
    <t>つり革</t>
    <rPh sb="2" eb="3">
      <t>カワ</t>
    </rPh>
    <phoneticPr fontId="1"/>
  </si>
  <si>
    <t>ホワイトボード</t>
    <phoneticPr fontId="1"/>
  </si>
  <si>
    <t>メインストレッチャー（マクラ、点滴棒、カバー付）</t>
    <rPh sb="15" eb="17">
      <t>テンテキ</t>
    </rPh>
    <rPh sb="17" eb="18">
      <t>ボウ</t>
    </rPh>
    <rPh sb="22" eb="23">
      <t>ツ</t>
    </rPh>
    <phoneticPr fontId="1"/>
  </si>
  <si>
    <t>サブストレッチャー（ファーノ65EXLスクープストレッチャー、445-SPイモビ付）</t>
    <rPh sb="40" eb="41">
      <t>ツ</t>
    </rPh>
    <phoneticPr fontId="1"/>
  </si>
  <si>
    <t>電子サイレンアンプ（音声メッセージ内臓）</t>
    <rPh sb="0" eb="2">
      <t>デンシ</t>
    </rPh>
    <rPh sb="10" eb="12">
      <t>オンセイ</t>
    </rPh>
    <rPh sb="17" eb="19">
      <t>ナイゾウ</t>
    </rPh>
    <phoneticPr fontId="1"/>
  </si>
  <si>
    <t>フレキシブマイク</t>
    <phoneticPr fontId="1"/>
  </si>
  <si>
    <t>音声合成装置（車両後退時の音声）</t>
    <rPh sb="0" eb="2">
      <t>オンセイ</t>
    </rPh>
    <rPh sb="2" eb="4">
      <t>ゴウセイ</t>
    </rPh>
    <rPh sb="4" eb="6">
      <t>ソウチ</t>
    </rPh>
    <rPh sb="7" eb="9">
      <t>シャリョウ</t>
    </rPh>
    <rPh sb="9" eb="12">
      <t>コウタイジ</t>
    </rPh>
    <rPh sb="13" eb="15">
      <t>オンセイ</t>
    </rPh>
    <phoneticPr fontId="1"/>
  </si>
  <si>
    <t>赤色警光灯（ビーコン可変）</t>
    <rPh sb="0" eb="2">
      <t>セキショク</t>
    </rPh>
    <rPh sb="2" eb="5">
      <t>ケイコウトウ</t>
    </rPh>
    <rPh sb="10" eb="12">
      <t>カヘン</t>
    </rPh>
    <phoneticPr fontId="1"/>
  </si>
  <si>
    <t>酸素吸入器（オキシパックOX-ⅢS、ヨークバルブ仕様）</t>
    <rPh sb="2" eb="5">
      <t>キュウニュウキ</t>
    </rPh>
    <rPh sb="24" eb="26">
      <t>シヨウ</t>
    </rPh>
    <phoneticPr fontId="1"/>
  </si>
  <si>
    <t>非再呼吸高濃度酸素マスク（成人・小児　各10個/１箱）</t>
    <rPh sb="0" eb="1">
      <t>ヒ</t>
    </rPh>
    <rPh sb="1" eb="4">
      <t>サイコキュウ</t>
    </rPh>
    <rPh sb="4" eb="7">
      <t>コウノウド</t>
    </rPh>
    <rPh sb="7" eb="9">
      <t>サンソ</t>
    </rPh>
    <rPh sb="13" eb="15">
      <t>セイジン</t>
    </rPh>
    <rPh sb="16" eb="18">
      <t>ショウニ</t>
    </rPh>
    <rPh sb="19" eb="20">
      <t>カク</t>
    </rPh>
    <rPh sb="22" eb="23">
      <t>コ</t>
    </rPh>
    <rPh sb="25" eb="26">
      <t>ハコ</t>
    </rPh>
    <phoneticPr fontId="1"/>
  </si>
  <si>
    <t>中濃度酸素マスク（成人　10個/１箱）</t>
    <rPh sb="0" eb="3">
      <t>チュウノウド</t>
    </rPh>
    <rPh sb="3" eb="5">
      <t>サンソ</t>
    </rPh>
    <rPh sb="9" eb="11">
      <t>セイジン</t>
    </rPh>
    <rPh sb="14" eb="15">
      <t>コ</t>
    </rPh>
    <rPh sb="17" eb="18">
      <t>ハコ</t>
    </rPh>
    <phoneticPr fontId="1"/>
  </si>
  <si>
    <t>AmbuマークⅣ（成人用・ベビー用　各１個）</t>
    <rPh sb="9" eb="11">
      <t>セイジン</t>
    </rPh>
    <rPh sb="11" eb="12">
      <t>ヨウ</t>
    </rPh>
    <rPh sb="16" eb="17">
      <t>ヨウ</t>
    </rPh>
    <rPh sb="18" eb="19">
      <t>カク</t>
    </rPh>
    <rPh sb="20" eb="21">
      <t>コ</t>
    </rPh>
    <phoneticPr fontId="1"/>
  </si>
  <si>
    <t>シリコンマスク（サイズ２、４、５　各１個）</t>
    <rPh sb="17" eb="18">
      <t>カク</t>
    </rPh>
    <rPh sb="19" eb="20">
      <t>コ</t>
    </rPh>
    <phoneticPr fontId="1"/>
  </si>
  <si>
    <t>アルミニウム製　ヨーク式バルブ　9.4ℓ</t>
    <rPh sb="6" eb="7">
      <t>セイ</t>
    </rPh>
    <rPh sb="11" eb="12">
      <t>シキ</t>
    </rPh>
    <phoneticPr fontId="1"/>
  </si>
  <si>
    <t>携帯用人工呼吸器用減圧弁（OXYFlow200　ヨーク式）</t>
    <rPh sb="0" eb="3">
      <t>ケイタイヨウ</t>
    </rPh>
    <rPh sb="3" eb="8">
      <t>ジンコウコキュウキ</t>
    </rPh>
    <rPh sb="8" eb="9">
      <t>ヨウ</t>
    </rPh>
    <rPh sb="9" eb="12">
      <t>ゲンアツベン</t>
    </rPh>
    <rPh sb="27" eb="28">
      <t>シキ</t>
    </rPh>
    <phoneticPr fontId="1"/>
  </si>
  <si>
    <t>メデュマット・イージーCPR　
（ライトキャリングセット、患者ホースバルブセットB、ホースケース）</t>
    <rPh sb="29" eb="31">
      <t>カンジャ</t>
    </rPh>
    <phoneticPr fontId="1"/>
  </si>
  <si>
    <t>経口エアウェイ（大、小　各１個）</t>
    <rPh sb="0" eb="2">
      <t>ケイコウ</t>
    </rPh>
    <rPh sb="8" eb="9">
      <t>ダイ</t>
    </rPh>
    <rPh sb="10" eb="11">
      <t>ショウ</t>
    </rPh>
    <rPh sb="12" eb="13">
      <t>カク</t>
    </rPh>
    <rPh sb="14" eb="15">
      <t>コ</t>
    </rPh>
    <phoneticPr fontId="1"/>
  </si>
  <si>
    <t>経鼻エアウェイ（サイズ ６㎜･７㎜･８㎜･９㎜　各10本）</t>
    <phoneticPr fontId="1"/>
  </si>
  <si>
    <t>体温計（テルモ電子式C206）</t>
    <rPh sb="0" eb="3">
      <t>タイオンケイ</t>
    </rPh>
    <rPh sb="7" eb="9">
      <t>デンシ</t>
    </rPh>
    <rPh sb="9" eb="10">
      <t>シキ</t>
    </rPh>
    <phoneticPr fontId="1"/>
  </si>
  <si>
    <t>消火器（車載用）</t>
    <rPh sb="0" eb="3">
      <t>ショウカキ</t>
    </rPh>
    <rPh sb="4" eb="7">
      <t>シャサイヨウ</t>
    </rPh>
    <phoneticPr fontId="1"/>
  </si>
  <si>
    <t>車体文字入れ</t>
    <rPh sb="0" eb="2">
      <t>シャタイ</t>
    </rPh>
    <rPh sb="2" eb="5">
      <t>モジイ</t>
    </rPh>
    <phoneticPr fontId="1"/>
  </si>
  <si>
    <t>スタッドレスタイヤ（４本）</t>
    <rPh sb="11" eb="12">
      <t>ホン</t>
    </rPh>
    <phoneticPr fontId="1"/>
  </si>
  <si>
    <t>タイヤチェーン（スチールチェーン）</t>
    <phoneticPr fontId="1"/>
  </si>
  <si>
    <t>カーナビゲーション（全周囲モニター）</t>
    <rPh sb="10" eb="13">
      <t>ゼンシュウイ</t>
    </rPh>
    <phoneticPr fontId="1"/>
  </si>
  <si>
    <t>車輪止め（黒色、ゴム製）</t>
    <rPh sb="0" eb="3">
      <t>シャリンド</t>
    </rPh>
    <rPh sb="5" eb="7">
      <t>クロイロ</t>
    </rPh>
    <rPh sb="10" eb="11">
      <t>セイ</t>
    </rPh>
    <phoneticPr fontId="1"/>
  </si>
  <si>
    <t>頸部固定用カラー（スティフネックセレクト　成人用、小児用　各１個）</t>
    <rPh sb="0" eb="2">
      <t>ケイブ</t>
    </rPh>
    <rPh sb="2" eb="4">
      <t>コテイ</t>
    </rPh>
    <rPh sb="4" eb="5">
      <t>ヨウ</t>
    </rPh>
    <rPh sb="21" eb="24">
      <t>セイジンヨウ</t>
    </rPh>
    <rPh sb="25" eb="27">
      <t>ショウニ</t>
    </rPh>
    <rPh sb="27" eb="28">
      <t>ヨウ</t>
    </rPh>
    <rPh sb="29" eb="30">
      <t>カク</t>
    </rPh>
    <rPh sb="31" eb="32">
      <t>コ</t>
    </rPh>
    <phoneticPr fontId="1"/>
  </si>
  <si>
    <t>アネロイド血圧計
（タイコスアネロイドウォール型、血圧計固定装置、成人用・小児用カフ　各１個）</t>
    <rPh sb="5" eb="8">
      <t>ケツアツケイ</t>
    </rPh>
    <rPh sb="23" eb="24">
      <t>カタ</t>
    </rPh>
    <rPh sb="25" eb="28">
      <t>ケツアツケイ</t>
    </rPh>
    <rPh sb="28" eb="30">
      <t>コテイ</t>
    </rPh>
    <rPh sb="30" eb="32">
      <t>ソウチ</t>
    </rPh>
    <rPh sb="33" eb="35">
      <t>セイジン</t>
    </rPh>
    <rPh sb="35" eb="36">
      <t>ヨウ</t>
    </rPh>
    <rPh sb="37" eb="39">
      <t>ショウニ</t>
    </rPh>
    <rPh sb="39" eb="40">
      <t>ヨウ</t>
    </rPh>
    <rPh sb="43" eb="44">
      <t>カク</t>
    </rPh>
    <rPh sb="45" eb="46">
      <t>コ</t>
    </rPh>
    <phoneticPr fontId="1"/>
  </si>
  <si>
    <t>救急ハサミ（万能ハサミ）</t>
    <rPh sb="0" eb="2">
      <t>キュウキュウ</t>
    </rPh>
    <rPh sb="6" eb="8">
      <t>バンノウ</t>
    </rPh>
    <phoneticPr fontId="1"/>
  </si>
  <si>
    <t>分娩セット</t>
    <rPh sb="0" eb="2">
      <t>ブンベン</t>
    </rPh>
    <phoneticPr fontId="1"/>
  </si>
  <si>
    <t>SAMターニケット　（SAMXT-M）</t>
    <phoneticPr fontId="1"/>
  </si>
  <si>
    <t>ジャンプキットバックL　（WJK-LC）</t>
    <phoneticPr fontId="1"/>
  </si>
  <si>
    <t>ベルリン　バックステップ　レッド</t>
    <phoneticPr fontId="1"/>
  </si>
  <si>
    <t>オキシゲンバックATS-1000</t>
    <phoneticPr fontId="1"/>
  </si>
  <si>
    <t>ベンチサポートアーム</t>
    <phoneticPr fontId="1"/>
  </si>
  <si>
    <t>レスキューツール
（バール、レスキューアッキス、シートベルトカッター、ガラスカッター）</t>
    <phoneticPr fontId="1"/>
  </si>
  <si>
    <t>消防マーク（フロント）</t>
    <rPh sb="0" eb="2">
      <t>ショウボウ</t>
    </rPh>
    <phoneticPr fontId="1"/>
  </si>
  <si>
    <t>マリンポーチ縦型、救命ロープ8㎜×30ｍ</t>
    <rPh sb="6" eb="8">
      <t>タテガタ</t>
    </rPh>
    <rPh sb="9" eb="11">
      <t>キュウメイ</t>
    </rPh>
    <phoneticPr fontId="1"/>
  </si>
  <si>
    <t>反射材</t>
    <rPh sb="0" eb="2">
      <t>ハンシャ</t>
    </rPh>
    <rPh sb="2" eb="3">
      <t>ザイ</t>
    </rPh>
    <phoneticPr fontId="1"/>
  </si>
  <si>
    <t>三角停止表示板</t>
    <rPh sb="0" eb="2">
      <t>サンカク</t>
    </rPh>
    <rPh sb="2" eb="4">
      <t>テイシ</t>
    </rPh>
    <rPh sb="4" eb="7">
      <t>ヒョウジバン</t>
    </rPh>
    <phoneticPr fontId="1"/>
  </si>
  <si>
    <t>標準工具</t>
    <rPh sb="0" eb="4">
      <t>ヒョウジュンコウグ</t>
    </rPh>
    <phoneticPr fontId="1"/>
  </si>
  <si>
    <t>雨覆い</t>
    <rPh sb="0" eb="1">
      <t>アメ</t>
    </rPh>
    <rPh sb="1" eb="2">
      <t>オオ</t>
    </rPh>
    <phoneticPr fontId="1"/>
  </si>
  <si>
    <t>減圧式固定具（ＥＶＳセットC　WH-EV3000）</t>
    <rPh sb="0" eb="2">
      <t>ゲンアツ</t>
    </rPh>
    <rPh sb="2" eb="3">
      <t>シキ</t>
    </rPh>
    <rPh sb="3" eb="5">
      <t>コテイ</t>
    </rPh>
    <rPh sb="5" eb="6">
      <t>グ</t>
    </rPh>
    <phoneticPr fontId="1"/>
  </si>
  <si>
    <t>マギーㇽ鉗子（成人用、小児用　各１個）</t>
    <rPh sb="4" eb="6">
      <t>カンシ</t>
    </rPh>
    <rPh sb="7" eb="10">
      <t>セイジンヨウ</t>
    </rPh>
    <rPh sb="11" eb="14">
      <t>ショウニヨウ</t>
    </rPh>
    <rPh sb="15" eb="16">
      <t>カク</t>
    </rPh>
    <rPh sb="17" eb="18">
      <t>コ</t>
    </rPh>
    <phoneticPr fontId="1"/>
  </si>
  <si>
    <t>フロントメーカーマークなし</t>
    <phoneticPr fontId="1"/>
  </si>
  <si>
    <t>３人掛横向シート、シートベルト２人掛仕様</t>
    <rPh sb="1" eb="2">
      <t>ニン</t>
    </rPh>
    <rPh sb="2" eb="3">
      <t>カ</t>
    </rPh>
    <rPh sb="3" eb="5">
      <t>ヨコム</t>
    </rPh>
    <rPh sb="16" eb="17">
      <t>ニン</t>
    </rPh>
    <rPh sb="17" eb="18">
      <t>カ</t>
    </rPh>
    <rPh sb="18" eb="20">
      <t>シヨウ</t>
    </rPh>
    <phoneticPr fontId="1"/>
  </si>
  <si>
    <t>STD防振ベットレス</t>
    <rPh sb="3" eb="5">
      <t>ボウシン</t>
    </rPh>
    <phoneticPr fontId="1"/>
  </si>
  <si>
    <t>STDサイレンアンプレス</t>
    <phoneticPr fontId="1"/>
  </si>
  <si>
    <t>STD赤帯レス</t>
    <rPh sb="3" eb="5">
      <t>アカタイ</t>
    </rPh>
    <phoneticPr fontId="1"/>
  </si>
  <si>
    <t>STDメインストレッチャーレス</t>
    <phoneticPr fontId="1"/>
  </si>
  <si>
    <t>STDサブストレッチャーレス</t>
    <phoneticPr fontId="1"/>
  </si>
  <si>
    <t>トーマスセレクトチューブホルダー（成人用　25個/１箱）</t>
    <rPh sb="17" eb="19">
      <t>セイジン</t>
    </rPh>
    <rPh sb="19" eb="20">
      <t>ヨウ</t>
    </rPh>
    <rPh sb="23" eb="24">
      <t>コ</t>
    </rPh>
    <rPh sb="26" eb="27">
      <t>ハコ</t>
    </rPh>
    <phoneticPr fontId="1"/>
  </si>
  <si>
    <t>気管内チューブソフトシールカフ付
（サイズ6.0㎜・6.5㎜・7.0㎜・7.5㎜　各10本/1箱）</t>
    <rPh sb="41" eb="42">
      <t>カク</t>
    </rPh>
    <rPh sb="44" eb="45">
      <t>ホン</t>
    </rPh>
    <phoneticPr fontId="1"/>
  </si>
  <si>
    <t>ラリンゲルチューブ（ＬＴＳ-Ｄ　サイズ３・４・５　各10本/１箱）</t>
    <rPh sb="25" eb="26">
      <t>カク</t>
    </rPh>
    <rPh sb="28" eb="29">
      <t>ホン</t>
    </rPh>
    <rPh sb="31" eb="32">
      <t>ハコ</t>
    </rPh>
    <phoneticPr fontId="1"/>
  </si>
  <si>
    <t>エアウェイスコープ（AWS-S200NK）</t>
    <phoneticPr fontId="1"/>
  </si>
  <si>
    <t>　　③　自動体外式除細動器（二相波形式）</t>
    <rPh sb="4" eb="6">
      <t>ジドウ</t>
    </rPh>
    <rPh sb="6" eb="8">
      <t>タイガイ</t>
    </rPh>
    <rPh sb="8" eb="9">
      <t>シキ</t>
    </rPh>
    <rPh sb="9" eb="13">
      <t>ジョサイドウキ</t>
    </rPh>
    <rPh sb="14" eb="16">
      <t>ニソウ</t>
    </rPh>
    <rPh sb="16" eb="17">
      <t>ハ</t>
    </rPh>
    <rPh sb="17" eb="18">
      <t>カタ</t>
    </rPh>
    <rPh sb="18" eb="19">
      <t>シキ</t>
    </rPh>
    <phoneticPr fontId="1"/>
  </si>
  <si>
    <t>旭化成ZOLL　Xシリーズ</t>
    <rPh sb="0" eb="3">
      <t>アサヒカセイ</t>
    </rPh>
    <phoneticPr fontId="1"/>
  </si>
  <si>
    <t>SurePowerⅡ充電式バッテリー</t>
    <rPh sb="10" eb="13">
      <t>ジュウデンシキ</t>
    </rPh>
    <phoneticPr fontId="1"/>
  </si>
  <si>
    <t>LNCS成人用リューザブルセンサ（0.9ｍ）</t>
    <rPh sb="4" eb="7">
      <t>セイジンヨウ</t>
    </rPh>
    <phoneticPr fontId="1"/>
  </si>
  <si>
    <t>LNCS小児用リューザブルセンサ（0.9ｍ）</t>
    <rPh sb="4" eb="6">
      <t>ショウニ</t>
    </rPh>
    <rPh sb="6" eb="7">
      <t>ヨウ</t>
    </rPh>
    <phoneticPr fontId="1"/>
  </si>
  <si>
    <t>レッドリューザブルケーブル４（1.2ｍ）</t>
    <phoneticPr fontId="1"/>
  </si>
  <si>
    <t>レインボーSET成人用リューザブル指センサ</t>
    <rPh sb="8" eb="11">
      <t>セイジンヨウ</t>
    </rPh>
    <rPh sb="17" eb="18">
      <t>ユビ</t>
    </rPh>
    <phoneticPr fontId="1"/>
  </si>
  <si>
    <t>リューザブルカフ小児用</t>
    <rPh sb="8" eb="11">
      <t>ショウニヨウ</t>
    </rPh>
    <phoneticPr fontId="1"/>
  </si>
  <si>
    <t>リューザブルカフ成人用（小）</t>
    <rPh sb="8" eb="10">
      <t>セイジン</t>
    </rPh>
    <rPh sb="10" eb="11">
      <t>ヨウ</t>
    </rPh>
    <rPh sb="12" eb="13">
      <t>ショウ</t>
    </rPh>
    <phoneticPr fontId="1"/>
  </si>
  <si>
    <t>リューザブルカフ成人用</t>
    <rPh sb="8" eb="10">
      <t>セイジン</t>
    </rPh>
    <rPh sb="10" eb="11">
      <t>ヨウ</t>
    </rPh>
    <phoneticPr fontId="1"/>
  </si>
  <si>
    <t>リューザブルカフ成人用（大）</t>
    <rPh sb="8" eb="10">
      <t>セイジン</t>
    </rPh>
    <rPh sb="10" eb="11">
      <t>ヨウ</t>
    </rPh>
    <rPh sb="12" eb="13">
      <t>ダイ</t>
    </rPh>
    <phoneticPr fontId="1"/>
  </si>
  <si>
    <t>Xシリーズ用　記録紙（６個/１箱）</t>
    <rPh sb="5" eb="6">
      <t>ヨウ</t>
    </rPh>
    <rPh sb="7" eb="10">
      <t>キロクシ</t>
    </rPh>
    <rPh sb="12" eb="13">
      <t>コ</t>
    </rPh>
    <rPh sb="15" eb="16">
      <t>ハコ</t>
    </rPh>
    <phoneticPr fontId="1"/>
  </si>
  <si>
    <t>成人用電極パッド（Stat-padzⅡ）</t>
    <rPh sb="3" eb="5">
      <t>デンキョク</t>
    </rPh>
    <phoneticPr fontId="1"/>
  </si>
  <si>
    <t>USBフラッシュドライバー　X シリーズ用　８GB</t>
    <phoneticPr fontId="1"/>
  </si>
  <si>
    <t>　　④　輸液用資機材一式</t>
    <rPh sb="4" eb="6">
      <t>ユエキ</t>
    </rPh>
    <rPh sb="6" eb="7">
      <t>ヨウ</t>
    </rPh>
    <rPh sb="7" eb="10">
      <t>シキザイ</t>
    </rPh>
    <rPh sb="10" eb="12">
      <t>イッシキ</t>
    </rPh>
    <phoneticPr fontId="1"/>
  </si>
  <si>
    <t>輸液セット（テルモTI-U357P　20個/１箱）</t>
    <rPh sb="0" eb="2">
      <t>ユエキ</t>
    </rPh>
    <rPh sb="20" eb="21">
      <t>コ</t>
    </rPh>
    <rPh sb="23" eb="24">
      <t>ハコ</t>
    </rPh>
    <phoneticPr fontId="1"/>
  </si>
  <si>
    <t>留置針（スーパーキャス５　18G、20G、22G　50本/１箱　各１箱）</t>
    <rPh sb="0" eb="3">
      <t>リュウチシン</t>
    </rPh>
    <rPh sb="27" eb="28">
      <t>ホン</t>
    </rPh>
    <rPh sb="30" eb="31">
      <t>ハコ</t>
    </rPh>
    <rPh sb="32" eb="33">
      <t>カク</t>
    </rPh>
    <rPh sb="34" eb="35">
      <t>ハコ</t>
    </rPh>
    <phoneticPr fontId="1"/>
  </si>
  <si>
    <t>固定用フィルム（カテリープラス　CPS0608）</t>
    <rPh sb="0" eb="3">
      <t>コテイヨウ</t>
    </rPh>
    <phoneticPr fontId="1"/>
  </si>
  <si>
    <t>IVバッグ（IVモジュールバッグ　S-600）</t>
    <phoneticPr fontId="1"/>
  </si>
  <si>
    <t>駆血帯（井内式　ブルー）</t>
    <rPh sb="0" eb="2">
      <t>クケツ</t>
    </rPh>
    <rPh sb="2" eb="3">
      <t>タイ</t>
    </rPh>
    <rPh sb="4" eb="6">
      <t>イノウチ</t>
    </rPh>
    <rPh sb="6" eb="7">
      <t>シキ</t>
    </rPh>
    <phoneticPr fontId="1"/>
  </si>
  <si>
    <t>　　⑤　血糖測定器</t>
    <rPh sb="4" eb="9">
      <t>ケットウソクテイキ</t>
    </rPh>
    <phoneticPr fontId="1"/>
  </si>
  <si>
    <t>メディセーフフィット（MS-FR201B）</t>
    <phoneticPr fontId="1"/>
  </si>
  <si>
    <t>　　⑥　血中酸素飽和度測定器</t>
    <rPh sb="4" eb="6">
      <t>ケッチュウ</t>
    </rPh>
    <rPh sb="6" eb="8">
      <t>サンソ</t>
    </rPh>
    <rPh sb="8" eb="11">
      <t>ホウワド</t>
    </rPh>
    <rPh sb="11" eb="13">
      <t>ソクテイ</t>
    </rPh>
    <rPh sb="13" eb="14">
      <t>キ</t>
    </rPh>
    <phoneticPr fontId="1"/>
  </si>
  <si>
    <t>パルスオキシメーター（ATP-01RFパルスオキシメータ）</t>
    <phoneticPr fontId="1"/>
  </si>
  <si>
    <t>　　⑦　心電計及び心電図伝送装置</t>
    <rPh sb="4" eb="7">
      <t>シンデンケイ</t>
    </rPh>
    <rPh sb="7" eb="8">
      <t>オヨ</t>
    </rPh>
    <rPh sb="9" eb="12">
      <t>シンデンズ</t>
    </rPh>
    <rPh sb="12" eb="14">
      <t>デンソウ</t>
    </rPh>
    <rPh sb="14" eb="16">
      <t>ソウチ</t>
    </rPh>
    <phoneticPr fontId="1"/>
  </si>
  <si>
    <t>　　⑧　心電図受信装置</t>
    <rPh sb="4" eb="7">
      <t>シンデンズ</t>
    </rPh>
    <rPh sb="7" eb="9">
      <t>ジュシン</t>
    </rPh>
    <rPh sb="9" eb="11">
      <t>ソウチ</t>
    </rPh>
    <phoneticPr fontId="1"/>
  </si>
  <si>
    <t>　　⑨　自動車電話</t>
    <rPh sb="4" eb="7">
      <t>ジドウシャ</t>
    </rPh>
    <rPh sb="7" eb="9">
      <t>デンワ</t>
    </rPh>
    <phoneticPr fontId="1"/>
  </si>
  <si>
    <t>　　➉　パーソナルコンピュータ</t>
    <phoneticPr fontId="1"/>
  </si>
  <si>
    <t>自動心臓マッサージ器（LUCAS3　付属品含む）</t>
    <rPh sb="0" eb="2">
      <t>ジドウ</t>
    </rPh>
    <rPh sb="2" eb="4">
      <t>シンゾウ</t>
    </rPh>
    <rPh sb="9" eb="10">
      <t>キ</t>
    </rPh>
    <rPh sb="18" eb="21">
      <t>フゾクヒン</t>
    </rPh>
    <rPh sb="21" eb="22">
      <t>フク</t>
    </rPh>
    <phoneticPr fontId="1"/>
  </si>
  <si>
    <t>LUCAS　バッテリー</t>
    <phoneticPr fontId="1"/>
  </si>
  <si>
    <t>LUCAS　AC電源アダプタ</t>
    <rPh sb="8" eb="10">
      <t>デンゲン</t>
    </rPh>
    <phoneticPr fontId="1"/>
  </si>
  <si>
    <t>LUCAS　バッテリー充電器</t>
    <rPh sb="11" eb="14">
      <t>ジュウデンキ</t>
    </rPh>
    <phoneticPr fontId="1"/>
  </si>
  <si>
    <t>LUCAS　ディスポーザブル吸着カップ　（３個/１箱）</t>
    <rPh sb="14" eb="16">
      <t>キュウチャク</t>
    </rPh>
    <rPh sb="22" eb="23">
      <t>コ</t>
    </rPh>
    <rPh sb="25" eb="26">
      <t>ハコ</t>
    </rPh>
    <phoneticPr fontId="1"/>
  </si>
  <si>
    <t>ヘッドイモビライザー（バックボード用　ファーノ445）</t>
    <rPh sb="17" eb="18">
      <t>ヨウ</t>
    </rPh>
    <phoneticPr fontId="1"/>
  </si>
  <si>
    <t>ヘッドイモビライザー（スクープ用　ファーノ445-SP）</t>
    <rPh sb="15" eb="16">
      <t>ヨウ</t>
    </rPh>
    <phoneticPr fontId="1"/>
  </si>
  <si>
    <t>尿器（男性用、女性用　各１個）</t>
    <rPh sb="0" eb="2">
      <t>ニョウキ</t>
    </rPh>
    <rPh sb="3" eb="5">
      <t>ダンセイ</t>
    </rPh>
    <rPh sb="5" eb="6">
      <t>ヨウ</t>
    </rPh>
    <rPh sb="7" eb="10">
      <t>ジョセイヨウ</t>
    </rPh>
    <rPh sb="11" eb="12">
      <t>カク</t>
    </rPh>
    <rPh sb="13" eb="14">
      <t>コ</t>
    </rPh>
    <phoneticPr fontId="1"/>
  </si>
  <si>
    <t>クイックシールドNeo</t>
    <phoneticPr fontId="1"/>
  </si>
  <si>
    <t>アルミニウム製　ヨーク式バルブ　２ℓ</t>
    <rPh sb="6" eb="7">
      <t>セイ</t>
    </rPh>
    <rPh sb="11" eb="12">
      <t>シキ</t>
    </rPh>
    <phoneticPr fontId="1"/>
  </si>
  <si>
    <t>足踏み式吸引器（EP-300）</t>
    <rPh sb="0" eb="2">
      <t>アシブ</t>
    </rPh>
    <rPh sb="3" eb="4">
      <t>シキ</t>
    </rPh>
    <rPh sb="4" eb="7">
      <t>キュウインキ</t>
    </rPh>
    <phoneticPr fontId="1"/>
  </si>
  <si>
    <t>人工鼻フィルタ（ベンタリンクHEPAフィルタ　25個/１箱）</t>
    <rPh sb="0" eb="3">
      <t>ジンコウハナ</t>
    </rPh>
    <rPh sb="25" eb="26">
      <t>コ</t>
    </rPh>
    <rPh sb="28" eb="29">
      <t>ハコ</t>
    </rPh>
    <phoneticPr fontId="1"/>
  </si>
  <si>
    <t>聴診器（リットマン　カーディオロジーⅣステンスコープ）</t>
    <rPh sb="0" eb="3">
      <t>チョウシンキ</t>
    </rPh>
    <phoneticPr fontId="1"/>
  </si>
  <si>
    <t>サーチライト（ナイトスティック　XPP-5422GMXA）</t>
    <phoneticPr fontId="1"/>
  </si>
  <si>
    <t>冷温蔵庫（ツインバード　HR-EB07W）</t>
    <rPh sb="0" eb="1">
      <t>レイ</t>
    </rPh>
    <rPh sb="1" eb="4">
      <t>オンゾウコ</t>
    </rPh>
    <phoneticPr fontId="1"/>
  </si>
  <si>
    <t>リューザブルカフ成人用　</t>
    <rPh sb="8" eb="10">
      <t>セイジン</t>
    </rPh>
    <rPh sb="10" eb="11">
      <t>ヨウ</t>
    </rPh>
    <phoneticPr fontId="1"/>
  </si>
  <si>
    <t>ZOLL　Xシリーズ保証（６年間契約＋保証期間１年）</t>
    <rPh sb="10" eb="12">
      <t>ホショウ</t>
    </rPh>
    <rPh sb="14" eb="15">
      <t>ネン</t>
    </rPh>
    <rPh sb="15" eb="16">
      <t>カン</t>
    </rPh>
    <rPh sb="16" eb="18">
      <t>ケイヤク</t>
    </rPh>
    <rPh sb="19" eb="23">
      <t>ホショウキカン</t>
    </rPh>
    <rPh sb="24" eb="25">
      <t>ネン</t>
    </rPh>
    <phoneticPr fontId="1"/>
  </si>
  <si>
    <t>電動ストレッチャー保証（６年追加保証プラン）</t>
    <rPh sb="0" eb="2">
      <t>デンドウ</t>
    </rPh>
    <rPh sb="9" eb="11">
      <t>ホショウ</t>
    </rPh>
    <rPh sb="13" eb="14">
      <t>ネン</t>
    </rPh>
    <rPh sb="14" eb="16">
      <t>ツイカ</t>
    </rPh>
    <rPh sb="16" eb="18">
      <t>ホショウ</t>
    </rPh>
    <phoneticPr fontId="1"/>
  </si>
  <si>
    <t>希望ナンバー</t>
    <rPh sb="0" eb="2">
      <t>キボウ</t>
    </rPh>
    <phoneticPr fontId="1"/>
  </si>
  <si>
    <t>スイッチ操作で左窓・後窓が曇りガラスに変わる装置</t>
    <rPh sb="7" eb="8">
      <t>ヒダリ</t>
    </rPh>
    <rPh sb="8" eb="9">
      <t>マド</t>
    </rPh>
    <rPh sb="10" eb="11">
      <t>ウシロ</t>
    </rPh>
    <rPh sb="11" eb="12">
      <t>マド</t>
    </rPh>
    <phoneticPr fontId="1"/>
  </si>
  <si>
    <t>バックボード（ファーノ　モデル2010）　ストラップ、ヘッドイモビライザー付</t>
    <rPh sb="37" eb="38">
      <t>ツキ</t>
    </rPh>
    <phoneticPr fontId="1"/>
  </si>
  <si>
    <t>潤滑剤　カテゼリー（100個/１箱）</t>
    <rPh sb="12" eb="13">
      <t>コ</t>
    </rPh>
    <rPh sb="15" eb="16">
      <t>ハコ</t>
    </rPh>
    <phoneticPr fontId="1"/>
  </si>
  <si>
    <t>人工呼吸器保証（８年点検プラン）</t>
    <rPh sb="0" eb="5">
      <t>ジンコウコキュウキ</t>
    </rPh>
    <rPh sb="5" eb="7">
      <t>ホショウ</t>
    </rPh>
    <rPh sb="9" eb="10">
      <t>ネン</t>
    </rPh>
    <rPh sb="10" eb="12">
      <t>テンケン</t>
    </rPh>
    <phoneticPr fontId="1"/>
  </si>
  <si>
    <t>ウェルチアレン　ＤＳ５８　一式</t>
    <phoneticPr fontId="1"/>
  </si>
  <si>
    <t>アキュバックプロR（ショルダーストラップ、ウォーターボトルポーチセット、フィルタ（10個）、ACアダプタ、フィンガーチップ（10個））</t>
    <rPh sb="43" eb="44">
      <t>コ</t>
    </rPh>
    <rPh sb="64" eb="65">
      <t>コ</t>
    </rPh>
    <phoneticPr fontId="1"/>
  </si>
  <si>
    <t>吸引カテーテル（12Fr、16Fr　各１箱）</t>
    <rPh sb="0" eb="2">
      <t>キュウイン</t>
    </rPh>
    <rPh sb="18" eb="19">
      <t>カク</t>
    </rPh>
    <rPh sb="20" eb="21">
      <t>ハコ</t>
    </rPh>
    <phoneticPr fontId="1"/>
  </si>
  <si>
    <t>AWSイントロック（M-ITL-SL 10本/１箱）</t>
    <rPh sb="21" eb="22">
      <t>ホン</t>
    </rPh>
    <rPh sb="24" eb="25">
      <t>ハコ</t>
    </rPh>
    <phoneticPr fontId="1"/>
  </si>
  <si>
    <t>フィルターラインセット　（成人用、小児用　25個/１箱）</t>
    <rPh sb="13" eb="16">
      <t>セイジンヨウ</t>
    </rPh>
    <rPh sb="17" eb="20">
      <t>ショウニヨウ</t>
    </rPh>
    <rPh sb="23" eb="24">
      <t>コ</t>
    </rPh>
    <rPh sb="26" eb="27">
      <t>ハコ</t>
    </rPh>
    <phoneticPr fontId="1"/>
  </si>
  <si>
    <t>頸椎固定具（レールダルスティフネックセレクト　成人用）</t>
    <rPh sb="0" eb="5">
      <t>ケイツイコテイグ</t>
    </rPh>
    <rPh sb="23" eb="26">
      <t>セイジンヨウ</t>
    </rPh>
    <phoneticPr fontId="1"/>
  </si>
  <si>
    <t>頸椎固定具（レールダルスティフネックセレクト　小児用）</t>
    <rPh sb="0" eb="5">
      <t>ケイツイコテイグ</t>
    </rPh>
    <rPh sb="23" eb="25">
      <t>ショウニ</t>
    </rPh>
    <rPh sb="25" eb="26">
      <t>ヨウ</t>
    </rPh>
    <phoneticPr fontId="1"/>
  </si>
  <si>
    <t>開口器（エスマルヒ氏型）</t>
    <rPh sb="0" eb="3">
      <t>カイコウキ</t>
    </rPh>
    <rPh sb="9" eb="10">
      <t>ウジ</t>
    </rPh>
    <rPh sb="10" eb="11">
      <t>カタ</t>
    </rPh>
    <phoneticPr fontId="1"/>
  </si>
  <si>
    <t>室内低温防止用ヒーター</t>
    <phoneticPr fontId="1"/>
  </si>
  <si>
    <t>災害対応特殊救急自動車設計書</t>
    <rPh sb="0" eb="2">
      <t>サイガイ</t>
    </rPh>
    <rPh sb="2" eb="4">
      <t>タイオウ</t>
    </rPh>
    <rPh sb="4" eb="6">
      <t>トクシュ</t>
    </rPh>
    <rPh sb="6" eb="8">
      <t>キュウキュウ</t>
    </rPh>
    <rPh sb="8" eb="11">
      <t>ジドウシャ</t>
    </rPh>
    <rPh sb="11" eb="13">
      <t>セッケイ</t>
    </rPh>
    <rPh sb="13" eb="14">
      <t>ショ</t>
    </rPh>
    <phoneticPr fontId="1"/>
  </si>
  <si>
    <t>事業名</t>
    <rPh sb="0" eb="2">
      <t>ジギョウ</t>
    </rPh>
    <rPh sb="2" eb="3">
      <t>メイ</t>
    </rPh>
    <phoneticPr fontId="1"/>
  </si>
  <si>
    <t>令和８年度　災害対応特殊救急自動車更新購入</t>
    <rPh sb="0" eb="1">
      <t>レイ</t>
    </rPh>
    <rPh sb="1" eb="2">
      <t>ワ</t>
    </rPh>
    <rPh sb="3" eb="5">
      <t>ネンド</t>
    </rPh>
    <rPh sb="6" eb="12">
      <t>サイガイタイオウトクシュ</t>
    </rPh>
    <rPh sb="12" eb="14">
      <t>キュウキュウ</t>
    </rPh>
    <rPh sb="14" eb="17">
      <t>ジドウシャ</t>
    </rPh>
    <rPh sb="17" eb="19">
      <t>コウシン</t>
    </rPh>
    <rPh sb="19" eb="21">
      <t>コウニュウ</t>
    </rPh>
    <phoneticPr fontId="1"/>
  </si>
  <si>
    <t>購入物品</t>
    <rPh sb="0" eb="2">
      <t>コウニュウ</t>
    </rPh>
    <rPh sb="2" eb="4">
      <t>ブッピン</t>
    </rPh>
    <phoneticPr fontId="1"/>
  </si>
  <si>
    <t>那須烏山消防署配備災害対応特殊救急自動車及び積載資機材</t>
    <rPh sb="0" eb="4">
      <t>ナスカラスヤマ</t>
    </rPh>
    <rPh sb="4" eb="6">
      <t>ショウボウ</t>
    </rPh>
    <rPh sb="6" eb="7">
      <t>ショ</t>
    </rPh>
    <rPh sb="7" eb="9">
      <t>ハイビ</t>
    </rPh>
    <rPh sb="9" eb="15">
      <t>サイガイタイオウトクシュ</t>
    </rPh>
    <rPh sb="17" eb="20">
      <t>ジドウシャ</t>
    </rPh>
    <rPh sb="20" eb="21">
      <t>オヨ</t>
    </rPh>
    <rPh sb="22" eb="24">
      <t>セキサイ</t>
    </rPh>
    <rPh sb="24" eb="27">
      <t>シキザイ</t>
    </rPh>
    <phoneticPr fontId="1"/>
  </si>
  <si>
    <t>納入場所</t>
    <rPh sb="0" eb="2">
      <t>ノウニュウ</t>
    </rPh>
    <rPh sb="2" eb="4">
      <t>バショ</t>
    </rPh>
    <phoneticPr fontId="1"/>
  </si>
  <si>
    <t>南那須地区広域行政事務組合消防本部</t>
    <rPh sb="0" eb="17">
      <t>ミナミ</t>
    </rPh>
    <phoneticPr fontId="1"/>
  </si>
  <si>
    <t>物品購入概要</t>
    <rPh sb="0" eb="2">
      <t>ブッピン</t>
    </rPh>
    <rPh sb="2" eb="4">
      <t>コウニュウ</t>
    </rPh>
    <rPh sb="4" eb="6">
      <t>ガイヨウ</t>
    </rPh>
    <phoneticPr fontId="1"/>
  </si>
  <si>
    <t>名            称</t>
    <rPh sb="0" eb="1">
      <t>ナ</t>
    </rPh>
    <rPh sb="13" eb="14">
      <t>ショウ</t>
    </rPh>
    <phoneticPr fontId="1"/>
  </si>
  <si>
    <t>種  別</t>
    <rPh sb="0" eb="1">
      <t>タネ</t>
    </rPh>
    <rPh sb="3" eb="4">
      <t>ベツ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</si>
  <si>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</si>
  <si>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</si>
  <si>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概                  要</t>
    <rPh sb="0" eb="1">
      <t>オオムネ</t>
    </rPh>
    <rPh sb="19" eb="20">
      <t>ヨウ</t>
    </rPh>
    <phoneticPr fontId="1"/>
  </si>
  <si>
    <t>　災害対応特殊救急自動車</t>
    <rPh sb="1" eb="3">
      <t>サイガイ</t>
    </rPh>
    <rPh sb="3" eb="5">
      <t>タイオウ</t>
    </rPh>
    <rPh sb="5" eb="7">
      <t>トクシュ</t>
    </rPh>
    <rPh sb="7" eb="9">
      <t>キュウキュウ</t>
    </rPh>
    <rPh sb="9" eb="12">
      <t>ジドウシャ</t>
    </rPh>
    <phoneticPr fontId="1"/>
  </si>
  <si>
    <t>購入</t>
    <rPh sb="0" eb="2">
      <t>コウニュウ</t>
    </rPh>
    <phoneticPr fontId="1"/>
  </si>
  <si>
    <t>災害対応特殊救急自動車の当組合仕様</t>
    <rPh sb="0" eb="6">
      <t>サイガイタイオウトクシュ</t>
    </rPh>
    <rPh sb="6" eb="8">
      <t>キュウキュウ</t>
    </rPh>
    <rPh sb="8" eb="11">
      <t>ジドウシャ</t>
    </rPh>
    <rPh sb="12" eb="13">
      <t>トウ</t>
    </rPh>
    <rPh sb="13" eb="15">
      <t>クミアイ</t>
    </rPh>
    <rPh sb="15" eb="17">
      <t>シヨウ</t>
    </rPh>
    <phoneticPr fontId="1"/>
  </si>
  <si>
    <t>　高度救命処置用資機材</t>
    <rPh sb="1" eb="3">
      <t>コウド</t>
    </rPh>
    <rPh sb="3" eb="5">
      <t>キュウメイ</t>
    </rPh>
    <rPh sb="5" eb="8">
      <t>ショチヨウ</t>
    </rPh>
    <rPh sb="8" eb="11">
      <t>シキザイ</t>
    </rPh>
    <phoneticPr fontId="1"/>
  </si>
  <si>
    <t>災害対応特殊救急自動車の積載資機材</t>
    <rPh sb="0" eb="6">
      <t>サイガイタイオウトクシュ</t>
    </rPh>
    <rPh sb="6" eb="8">
      <t>キュウキュウ</t>
    </rPh>
    <rPh sb="8" eb="11">
      <t>ジドウシャ</t>
    </rPh>
    <rPh sb="12" eb="14">
      <t>セキサイ</t>
    </rPh>
    <rPh sb="14" eb="17">
      <t>シキザイ</t>
    </rPh>
    <phoneticPr fontId="1"/>
  </si>
  <si>
    <t>南那須地区広域行政事務組合</t>
    <rPh sb="0" eb="3">
      <t>ミナミナス</t>
    </rPh>
    <rPh sb="3" eb="5">
      <t>チク</t>
    </rPh>
    <rPh sb="5" eb="7">
      <t>コウイキ</t>
    </rPh>
    <rPh sb="7" eb="9">
      <t>ギョウセイ</t>
    </rPh>
    <rPh sb="9" eb="11">
      <t>ジム</t>
    </rPh>
    <rPh sb="11" eb="13">
      <t>クミアイ</t>
    </rPh>
    <phoneticPr fontId="1"/>
  </si>
  <si>
    <t>No．1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</si>
</sst>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,##0;\-#,##0;&quot;-&quot;"/>
    <numFmt numFmtId="179" formatCode="#,##0_);\(#,##0\)"/>
    <numFmt numFmtId="180" formatCode="&quot;$&quot;#,##0_);[Red]\(&quot;$&quot;#,##0\)"/>
    <numFmt numFmtId="181" formatCode="&quot;$&quot;#,##0.00_);[Red]\(&quot;$&quot;#,##0.00\)"/>
    <numFmt numFmtId="182" formatCode="#,###\ &quot;円&quot;"/>
    <numFmt numFmtId="183" formatCode="#,##0\ &quot;円&quot;"/>
    <numFmt numFmtId="184" formatCode="0.0_ 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1">
    <xf numFmtId="0" fontId="0" fillId="0" borderId="0"/>
    <xf numFmtId="0" fontId="2" fillId="0" borderId="0"/>
    <xf numFmtId="178" fontId="4" fillId="0" borderId="0" applyFill="0" applyBorder="0" applyAlignment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3" applyNumberFormat="0" applyBorder="0"/>
    <xf numFmtId="0" fontId="12" fillId="0" borderId="0"/>
    <xf numFmtId="0" fontId="15" fillId="0" borderId="0"/>
    <xf numFmtId="0" fontId="3" fillId="0" borderId="0"/>
  </cellStyleXfs>
  <cellXfs count="383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13" fontId="16" fillId="0" borderId="0" xfId="0" applyNumberFormat="1" applyFont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177" fontId="16" fillId="0" borderId="17" xfId="0" applyNumberFormat="1" applyFont="1" applyBorder="1"/>
    <xf numFmtId="177" fontId="16" fillId="0" borderId="8" xfId="0" applyNumberFormat="1" applyFont="1" applyBorder="1"/>
    <xf numFmtId="177" fontId="16" fillId="0" borderId="45" xfId="0" applyNumberFormat="1" applyFont="1" applyBorder="1"/>
    <xf numFmtId="177" fontId="16" fillId="0" borderId="44" xfId="0" applyNumberFormat="1" applyFont="1" applyBorder="1"/>
    <xf numFmtId="177" fontId="16" fillId="0" borderId="19" xfId="36" applyNumberFormat="1" applyFont="1" applyBorder="1"/>
    <xf numFmtId="177" fontId="16" fillId="0" borderId="20" xfId="36" applyNumberFormat="1" applyFont="1" applyBorder="1" applyAlignment="1">
      <alignment horizontal="right"/>
    </xf>
    <xf numFmtId="0" fontId="20" fillId="0" borderId="46" xfId="0" applyFont="1" applyBorder="1" applyAlignment="1">
      <alignment horizontal="left"/>
    </xf>
    <xf numFmtId="0" fontId="16" fillId="0" borderId="44" xfId="0" applyFont="1" applyBorder="1"/>
    <xf numFmtId="0" fontId="16" fillId="0" borderId="43" xfId="0" applyFont="1" applyBorder="1"/>
    <xf numFmtId="13" fontId="16" fillId="0" borderId="0" xfId="0" applyNumberFormat="1" applyFont="1" applyAlignment="1">
      <alignment horizontal="right" vertical="center"/>
    </xf>
    <xf numFmtId="0" fontId="18" fillId="0" borderId="49" xfId="0" applyFont="1" applyBorder="1" applyAlignment="1">
      <alignment horizontal="left"/>
    </xf>
    <xf numFmtId="0" fontId="18" fillId="0" borderId="50" xfId="0" applyFont="1" applyBorder="1" applyAlignment="1">
      <alignment horizontal="left"/>
    </xf>
    <xf numFmtId="0" fontId="18" fillId="0" borderId="51" xfId="0" applyFont="1" applyBorder="1" applyAlignment="1">
      <alignment horizontal="left"/>
    </xf>
    <xf numFmtId="179" fontId="18" fillId="0" borderId="55" xfId="0" applyNumberFormat="1" applyFont="1" applyBorder="1" applyAlignment="1">
      <alignment horizontal="right"/>
    </xf>
    <xf numFmtId="179" fontId="18" fillId="0" borderId="50" xfId="0" applyNumberFormat="1" applyFont="1" applyBorder="1" applyAlignment="1">
      <alignment horizontal="right"/>
    </xf>
    <xf numFmtId="0" fontId="18" fillId="0" borderId="57" xfId="0" applyFont="1" applyBorder="1" applyAlignment="1">
      <alignment horizontal="left"/>
    </xf>
    <xf numFmtId="0" fontId="18" fillId="0" borderId="20" xfId="0" applyFont="1" applyBorder="1"/>
    <xf numFmtId="0" fontId="18" fillId="0" borderId="22" xfId="0" applyFont="1" applyBorder="1"/>
    <xf numFmtId="177" fontId="18" fillId="0" borderId="20" xfId="0" applyNumberFormat="1" applyFont="1" applyBorder="1"/>
    <xf numFmtId="177" fontId="18" fillId="0" borderId="21" xfId="0" applyNumberFormat="1" applyFont="1" applyBorder="1"/>
    <xf numFmtId="177" fontId="18" fillId="0" borderId="22" xfId="0" applyNumberFormat="1" applyFont="1" applyBorder="1"/>
    <xf numFmtId="177" fontId="18" fillId="0" borderId="60" xfId="0" applyNumberFormat="1" applyFont="1" applyBorder="1"/>
    <xf numFmtId="177" fontId="18" fillId="0" borderId="62" xfId="0" applyNumberFormat="1" applyFont="1" applyBorder="1"/>
    <xf numFmtId="177" fontId="18" fillId="0" borderId="61" xfId="0" applyNumberFormat="1" applyFont="1" applyBorder="1"/>
    <xf numFmtId="179" fontId="16" fillId="0" borderId="0" xfId="0" applyNumberFormat="1" applyFont="1" applyAlignment="1">
      <alignment vertical="center"/>
    </xf>
    <xf numFmtId="0" fontId="16" fillId="0" borderId="64" xfId="0" applyFont="1" applyBorder="1"/>
    <xf numFmtId="0" fontId="16" fillId="0" borderId="65" xfId="0" applyFont="1" applyBorder="1"/>
    <xf numFmtId="0" fontId="16" fillId="0" borderId="66" xfId="0" applyFont="1" applyBorder="1"/>
    <xf numFmtId="177" fontId="16" fillId="0" borderId="65" xfId="0" applyNumberFormat="1" applyFont="1" applyBorder="1"/>
    <xf numFmtId="177" fontId="16" fillId="0" borderId="67" xfId="0" applyNumberFormat="1" applyFont="1" applyBorder="1"/>
    <xf numFmtId="177" fontId="16" fillId="0" borderId="66" xfId="0" applyNumberFormat="1" applyFont="1" applyBorder="1"/>
    <xf numFmtId="0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vertical="center"/>
    </xf>
    <xf numFmtId="177" fontId="21" fillId="0" borderId="17" xfId="0" applyNumberFormat="1" applyFont="1" applyBorder="1"/>
    <xf numFmtId="177" fontId="21" fillId="0" borderId="18" xfId="0" applyNumberFormat="1" applyFont="1" applyBorder="1"/>
    <xf numFmtId="177" fontId="21" fillId="0" borderId="43" xfId="0" applyNumberFormat="1" applyFont="1" applyBorder="1"/>
    <xf numFmtId="177" fontId="21" fillId="0" borderId="45" xfId="0" applyNumberFormat="1" applyFont="1" applyBorder="1"/>
    <xf numFmtId="177" fontId="21" fillId="0" borderId="44" xfId="0" applyNumberFormat="1" applyFont="1" applyBorder="1"/>
    <xf numFmtId="184" fontId="16" fillId="0" borderId="0" xfId="0" applyNumberFormat="1" applyFont="1" applyAlignment="1">
      <alignment vertical="center"/>
    </xf>
    <xf numFmtId="0" fontId="25" fillId="0" borderId="26" xfId="0" applyFont="1" applyBorder="1" applyAlignment="1">
      <alignment horizontal="left"/>
    </xf>
    <xf numFmtId="0" fontId="25" fillId="0" borderId="19" xfId="0" applyFont="1" applyBorder="1" applyAlignment="1">
      <alignment horizontal="center"/>
    </xf>
    <xf numFmtId="0" fontId="25" fillId="0" borderId="19" xfId="0" applyFont="1" applyBorder="1"/>
    <xf numFmtId="0" fontId="26" fillId="0" borderId="29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20" xfId="0" applyFont="1" applyBorder="1" applyAlignment="1">
      <alignment horizontal="center"/>
    </xf>
    <xf numFmtId="0" fontId="26" fillId="0" borderId="25" xfId="0" applyFont="1" applyBorder="1"/>
    <xf numFmtId="0" fontId="26" fillId="0" borderId="30" xfId="0" applyFont="1" applyBorder="1"/>
    <xf numFmtId="177" fontId="26" fillId="0" borderId="31" xfId="0" applyNumberFormat="1" applyFont="1" applyBorder="1"/>
    <xf numFmtId="177" fontId="26" fillId="0" borderId="25" xfId="0" applyNumberFormat="1" applyFont="1" applyBorder="1"/>
    <xf numFmtId="177" fontId="26" fillId="0" borderId="30" xfId="0" applyNumberFormat="1" applyFont="1" applyBorder="1"/>
    <xf numFmtId="0" fontId="25" fillId="0" borderId="4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15" xfId="0" applyFont="1" applyBorder="1"/>
    <xf numFmtId="177" fontId="25" fillId="0" borderId="16" xfId="0" applyNumberFormat="1" applyFont="1" applyBorder="1"/>
    <xf numFmtId="0" fontId="25" fillId="0" borderId="28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0" fontId="25" fillId="0" borderId="23" xfId="0" applyFont="1" applyBorder="1"/>
    <xf numFmtId="177" fontId="25" fillId="0" borderId="24" xfId="0" applyNumberFormat="1" applyFont="1" applyBorder="1"/>
    <xf numFmtId="0" fontId="26" fillId="0" borderId="26" xfId="0" applyFont="1" applyBorder="1" applyAlignment="1">
      <alignment horizontal="left"/>
    </xf>
    <xf numFmtId="0" fontId="16" fillId="2" borderId="0" xfId="0" applyFont="1" applyFill="1" applyAlignment="1">
      <alignment vertical="center"/>
    </xf>
    <xf numFmtId="0" fontId="25" fillId="0" borderId="20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177" fontId="25" fillId="0" borderId="20" xfId="36" applyNumberFormat="1" applyFont="1" applyBorder="1" applyAlignment="1">
      <alignment horizontal="right"/>
    </xf>
    <xf numFmtId="177" fontId="25" fillId="0" borderId="21" xfId="36" applyNumberFormat="1" applyFont="1" applyBorder="1" applyAlignment="1">
      <alignment horizontal="right"/>
    </xf>
    <xf numFmtId="177" fontId="25" fillId="0" borderId="22" xfId="36" applyNumberFormat="1" applyFont="1" applyBorder="1" applyAlignment="1">
      <alignment horizontal="right"/>
    </xf>
    <xf numFmtId="179" fontId="25" fillId="0" borderId="21" xfId="0" applyNumberFormat="1" applyFont="1" applyBorder="1" applyAlignment="1">
      <alignment horizontal="right"/>
    </xf>
    <xf numFmtId="179" fontId="25" fillId="0" borderId="20" xfId="0" applyNumberFormat="1" applyFont="1" applyBorder="1" applyAlignment="1">
      <alignment horizontal="right"/>
    </xf>
    <xf numFmtId="179" fontId="25" fillId="0" borderId="34" xfId="0" applyNumberFormat="1" applyFont="1" applyBorder="1" applyAlignment="1">
      <alignment horizontal="right"/>
    </xf>
    <xf numFmtId="0" fontId="25" fillId="0" borderId="20" xfId="0" applyFont="1" applyBorder="1" applyAlignment="1">
      <alignment horizontal="left" shrinkToFit="1"/>
    </xf>
    <xf numFmtId="0" fontId="25" fillId="0" borderId="22" xfId="0" applyFont="1" applyBorder="1" applyAlignment="1">
      <alignment horizontal="left" shrinkToFit="1"/>
    </xf>
    <xf numFmtId="0" fontId="25" fillId="0" borderId="20" xfId="0" applyFont="1" applyBorder="1" applyAlignment="1">
      <alignment shrinkToFit="1"/>
    </xf>
    <xf numFmtId="0" fontId="25" fillId="0" borderId="22" xfId="0" applyFont="1" applyBorder="1" applyAlignment="1">
      <alignment shrinkToFit="1"/>
    </xf>
    <xf numFmtId="0" fontId="26" fillId="0" borderId="29" xfId="0" applyFont="1" applyBorder="1" applyAlignment="1">
      <alignment horizontal="left"/>
    </xf>
    <xf numFmtId="0" fontId="26" fillId="0" borderId="25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177" fontId="26" fillId="0" borderId="25" xfId="36" applyNumberFormat="1" applyFont="1" applyBorder="1" applyAlignment="1">
      <alignment horizontal="right"/>
    </xf>
    <xf numFmtId="177" fontId="26" fillId="0" borderId="30" xfId="36" applyNumberFormat="1" applyFont="1" applyBorder="1" applyAlignment="1">
      <alignment horizontal="right"/>
    </xf>
    <xf numFmtId="177" fontId="26" fillId="0" borderId="31" xfId="36" applyNumberFormat="1" applyFont="1" applyBorder="1" applyAlignment="1">
      <alignment horizontal="right"/>
    </xf>
    <xf numFmtId="179" fontId="26" fillId="0" borderId="30" xfId="0" applyNumberFormat="1" applyFont="1" applyBorder="1" applyAlignment="1">
      <alignment horizontal="right"/>
    </xf>
    <xf numFmtId="179" fontId="26" fillId="0" borderId="25" xfId="0" applyNumberFormat="1" applyFont="1" applyBorder="1" applyAlignment="1">
      <alignment horizontal="right"/>
    </xf>
    <xf numFmtId="179" fontId="26" fillId="0" borderId="35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177" fontId="26" fillId="0" borderId="20" xfId="36" applyNumberFormat="1" applyFont="1" applyBorder="1" applyAlignment="1">
      <alignment horizontal="right"/>
    </xf>
    <xf numFmtId="177" fontId="26" fillId="0" borderId="21" xfId="36" applyNumberFormat="1" applyFont="1" applyBorder="1" applyAlignment="1">
      <alignment horizontal="right"/>
    </xf>
    <xf numFmtId="177" fontId="26" fillId="0" borderId="22" xfId="36" applyNumberFormat="1" applyFont="1" applyBorder="1" applyAlignment="1">
      <alignment horizontal="right"/>
    </xf>
    <xf numFmtId="179" fontId="26" fillId="0" borderId="21" xfId="0" applyNumberFormat="1" applyFont="1" applyBorder="1" applyAlignment="1">
      <alignment horizontal="right"/>
    </xf>
    <xf numFmtId="179" fontId="26" fillId="0" borderId="20" xfId="0" applyNumberFormat="1" applyFont="1" applyBorder="1" applyAlignment="1">
      <alignment horizontal="right"/>
    </xf>
    <xf numFmtId="179" fontId="26" fillId="0" borderId="34" xfId="0" applyNumberFormat="1" applyFont="1" applyBorder="1" applyAlignment="1">
      <alignment horizontal="right"/>
    </xf>
    <xf numFmtId="0" fontId="26" fillId="0" borderId="26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177" fontId="26" fillId="0" borderId="19" xfId="36" applyNumberFormat="1" applyFont="1" applyBorder="1" applyAlignment="1">
      <alignment horizontal="right"/>
    </xf>
    <xf numFmtId="177" fontId="26" fillId="0" borderId="32" xfId="36" applyNumberFormat="1" applyFont="1" applyBorder="1" applyAlignment="1">
      <alignment horizontal="right"/>
    </xf>
    <xf numFmtId="177" fontId="26" fillId="0" borderId="33" xfId="36" applyNumberFormat="1" applyFont="1" applyBorder="1" applyAlignment="1">
      <alignment horizontal="right"/>
    </xf>
    <xf numFmtId="179" fontId="26" fillId="0" borderId="32" xfId="0" applyNumberFormat="1" applyFont="1" applyBorder="1" applyAlignment="1">
      <alignment horizontal="right"/>
    </xf>
    <xf numFmtId="179" fontId="26" fillId="0" borderId="19" xfId="0" applyNumberFormat="1" applyFont="1" applyBorder="1" applyAlignment="1">
      <alignment horizontal="right"/>
    </xf>
    <xf numFmtId="179" fontId="26" fillId="0" borderId="36" xfId="0" applyNumberFormat="1" applyFont="1" applyBorder="1" applyAlignment="1">
      <alignment horizontal="right"/>
    </xf>
    <xf numFmtId="179" fontId="25" fillId="0" borderId="22" xfId="0" applyNumberFormat="1" applyFont="1" applyBorder="1" applyAlignment="1">
      <alignment horizontal="right"/>
    </xf>
    <xf numFmtId="0" fontId="25" fillId="0" borderId="20" xfId="0" applyFont="1" applyBorder="1" applyAlignment="1">
      <alignment horizontal="left" wrapText="1" shrinkToFit="1"/>
    </xf>
    <xf numFmtId="179" fontId="26" fillId="0" borderId="30" xfId="0" applyNumberFormat="1" applyFont="1" applyBorder="1"/>
    <xf numFmtId="179" fontId="26" fillId="0" borderId="25" xfId="0" applyNumberFormat="1" applyFont="1" applyBorder="1"/>
    <xf numFmtId="179" fontId="26" fillId="0" borderId="35" xfId="0" applyNumberFormat="1" applyFont="1" applyBorder="1"/>
    <xf numFmtId="177" fontId="25" fillId="0" borderId="21" xfId="0" applyNumberFormat="1" applyFont="1" applyBorder="1" applyAlignment="1">
      <alignment horizontal="right"/>
    </xf>
    <xf numFmtId="177" fontId="25" fillId="0" borderId="20" xfId="0" applyNumberFormat="1" applyFont="1" applyBorder="1" applyAlignment="1">
      <alignment horizontal="right"/>
    </xf>
    <xf numFmtId="177" fontId="25" fillId="0" borderId="22" xfId="0" applyNumberFormat="1" applyFont="1" applyBorder="1" applyAlignment="1">
      <alignment horizontal="right"/>
    </xf>
    <xf numFmtId="177" fontId="25" fillId="0" borderId="43" xfId="0" applyNumberFormat="1" applyFont="1" applyBorder="1" applyAlignment="1">
      <alignment horizontal="right"/>
    </xf>
    <xf numFmtId="177" fontId="25" fillId="0" borderId="44" xfId="0" applyNumberFormat="1" applyFont="1" applyBorder="1" applyAlignment="1">
      <alignment horizontal="right"/>
    </xf>
    <xf numFmtId="177" fontId="25" fillId="0" borderId="45" xfId="0" applyNumberFormat="1" applyFont="1" applyBorder="1" applyAlignment="1">
      <alignment horizontal="right"/>
    </xf>
    <xf numFmtId="176" fontId="25" fillId="0" borderId="21" xfId="0" applyNumberFormat="1" applyFont="1" applyBorder="1" applyAlignment="1">
      <alignment horizontal="right"/>
    </xf>
    <xf numFmtId="176" fontId="25" fillId="0" borderId="20" xfId="0" applyNumberFormat="1" applyFont="1" applyBorder="1" applyAlignment="1">
      <alignment horizontal="right"/>
    </xf>
    <xf numFmtId="176" fontId="25" fillId="0" borderId="34" xfId="0" applyNumberFormat="1" applyFont="1" applyBorder="1" applyAlignment="1">
      <alignment horizontal="right"/>
    </xf>
    <xf numFmtId="176" fontId="25" fillId="0" borderId="22" xfId="0" applyNumberFormat="1" applyFont="1" applyBorder="1" applyAlignment="1">
      <alignment horizontal="right"/>
    </xf>
    <xf numFmtId="0" fontId="25" fillId="0" borderId="20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5" fillId="0" borderId="22" xfId="0" applyFont="1" applyBorder="1" applyAlignment="1">
      <alignment horizontal="left" wrapText="1"/>
    </xf>
    <xf numFmtId="177" fontId="25" fillId="0" borderId="21" xfId="36" applyNumberFormat="1" applyFont="1" applyBorder="1"/>
    <xf numFmtId="177" fontId="25" fillId="0" borderId="20" xfId="36" applyNumberFormat="1" applyFont="1" applyBorder="1"/>
    <xf numFmtId="177" fontId="25" fillId="0" borderId="22" xfId="36" applyNumberFormat="1" applyFont="1" applyBorder="1"/>
    <xf numFmtId="0" fontId="25" fillId="0" borderId="19" xfId="0" applyFont="1" applyBorder="1" applyAlignment="1">
      <alignment horizontal="left" shrinkToFit="1"/>
    </xf>
    <xf numFmtId="0" fontId="25" fillId="0" borderId="33" xfId="0" applyFont="1" applyBorder="1" applyAlignment="1">
      <alignment horizontal="left" shrinkToFit="1"/>
    </xf>
    <xf numFmtId="177" fontId="25" fillId="0" borderId="19" xfId="36" applyNumberFormat="1" applyFont="1" applyBorder="1" applyAlignment="1">
      <alignment horizontal="right"/>
    </xf>
    <xf numFmtId="177" fontId="25" fillId="0" borderId="32" xfId="36" applyNumberFormat="1" applyFont="1" applyBorder="1" applyAlignment="1">
      <alignment horizontal="right"/>
    </xf>
    <xf numFmtId="177" fontId="25" fillId="0" borderId="33" xfId="36" applyNumberFormat="1" applyFont="1" applyBorder="1" applyAlignment="1">
      <alignment horizontal="right"/>
    </xf>
    <xf numFmtId="179" fontId="25" fillId="0" borderId="32" xfId="0" applyNumberFormat="1" applyFont="1" applyBorder="1" applyAlignment="1">
      <alignment horizontal="right"/>
    </xf>
    <xf numFmtId="179" fontId="25" fillId="0" borderId="19" xfId="0" applyNumberFormat="1" applyFont="1" applyBorder="1" applyAlignment="1">
      <alignment horizontal="right"/>
    </xf>
    <xf numFmtId="179" fontId="25" fillId="0" borderId="36" xfId="0" applyNumberFormat="1" applyFont="1" applyBorder="1" applyAlignment="1">
      <alignment horizontal="right"/>
    </xf>
    <xf numFmtId="0" fontId="25" fillId="0" borderId="19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41" xfId="0" applyFont="1" applyBorder="1" applyAlignment="1">
      <alignment horizontal="center"/>
    </xf>
    <xf numFmtId="179" fontId="26" fillId="0" borderId="41" xfId="0" applyNumberFormat="1" applyFont="1" applyBorder="1" applyAlignment="1">
      <alignment horizontal="right"/>
    </xf>
    <xf numFmtId="0" fontId="26" fillId="0" borderId="41" xfId="0" applyFont="1" applyBorder="1" applyAlignment="1">
      <alignment horizontal="right"/>
    </xf>
    <xf numFmtId="0" fontId="26" fillId="0" borderId="42" xfId="0" applyFont="1" applyBorder="1" applyAlignment="1">
      <alignment horizontal="right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6" fillId="0" borderId="37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177" fontId="26" fillId="0" borderId="38" xfId="36" applyNumberFormat="1" applyFont="1" applyBorder="1" applyAlignment="1">
      <alignment horizontal="right"/>
    </xf>
    <xf numFmtId="177" fontId="26" fillId="0" borderId="2" xfId="36" applyNumberFormat="1" applyFont="1" applyBorder="1" applyAlignment="1">
      <alignment horizontal="right"/>
    </xf>
    <xf numFmtId="177" fontId="26" fillId="0" borderId="39" xfId="36" applyNumberFormat="1" applyFont="1" applyBorder="1" applyAlignment="1">
      <alignment horizontal="right"/>
    </xf>
    <xf numFmtId="179" fontId="26" fillId="0" borderId="38" xfId="0" applyNumberFormat="1" applyFont="1" applyBorder="1" applyAlignment="1">
      <alignment horizontal="right"/>
    </xf>
    <xf numFmtId="179" fontId="26" fillId="0" borderId="2" xfId="0" applyNumberFormat="1" applyFont="1" applyBorder="1" applyAlignment="1">
      <alignment horizontal="right"/>
    </xf>
    <xf numFmtId="179" fontId="26" fillId="0" borderId="40" xfId="0" applyNumberFormat="1" applyFont="1" applyBorder="1" applyAlignment="1">
      <alignment horizontal="right"/>
    </xf>
    <xf numFmtId="0" fontId="25" fillId="0" borderId="32" xfId="0" applyFont="1" applyBorder="1" applyAlignment="1">
      <alignment horizontal="left" shrinkToFit="1"/>
    </xf>
    <xf numFmtId="179" fontId="27" fillId="0" borderId="32" xfId="0" applyNumberFormat="1" applyFont="1" applyBorder="1" applyAlignment="1">
      <alignment horizontal="right"/>
    </xf>
    <xf numFmtId="179" fontId="27" fillId="0" borderId="19" xfId="0" applyNumberFormat="1" applyFont="1" applyBorder="1" applyAlignment="1">
      <alignment horizontal="right"/>
    </xf>
    <xf numFmtId="179" fontId="25" fillId="0" borderId="32" xfId="0" applyNumberFormat="1" applyFont="1" applyBorder="1"/>
    <xf numFmtId="179" fontId="25" fillId="0" borderId="19" xfId="0" applyNumberFormat="1" applyFont="1" applyBorder="1"/>
    <xf numFmtId="179" fontId="25" fillId="0" borderId="36" xfId="0" applyNumberFormat="1" applyFont="1" applyBorder="1"/>
    <xf numFmtId="0" fontId="18" fillId="0" borderId="6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182" fontId="17" fillId="0" borderId="15" xfId="0" applyNumberFormat="1" applyFont="1" applyBorder="1" applyAlignment="1">
      <alignment horizontal="center" vertical="center"/>
    </xf>
    <xf numFmtId="182" fontId="17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83" fontId="17" fillId="0" borderId="15" xfId="0" applyNumberFormat="1" applyFont="1" applyBorder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7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177" fontId="16" fillId="0" borderId="20" xfId="36" applyNumberFormat="1" applyFont="1" applyBorder="1" applyAlignment="1">
      <alignment horizontal="right"/>
    </xf>
    <xf numFmtId="177" fontId="21" fillId="0" borderId="21" xfId="36" applyNumberFormat="1" applyFont="1" applyBorder="1" applyAlignment="1">
      <alignment horizontal="right"/>
    </xf>
    <xf numFmtId="177" fontId="21" fillId="0" borderId="22" xfId="36" applyNumberFormat="1" applyFont="1" applyBorder="1" applyAlignment="1">
      <alignment horizontal="right"/>
    </xf>
    <xf numFmtId="179" fontId="21" fillId="0" borderId="21" xfId="0" applyNumberFormat="1" applyFont="1" applyBorder="1" applyAlignment="1">
      <alignment horizontal="right"/>
    </xf>
    <xf numFmtId="179" fontId="21" fillId="0" borderId="20" xfId="0" applyNumberFormat="1" applyFont="1" applyBorder="1" applyAlignment="1">
      <alignment horizontal="right"/>
    </xf>
    <xf numFmtId="179" fontId="23" fillId="0" borderId="21" xfId="0" applyNumberFormat="1" applyFont="1" applyBorder="1" applyAlignment="1">
      <alignment horizontal="right"/>
    </xf>
    <xf numFmtId="179" fontId="23" fillId="0" borderId="20" xfId="0" applyNumberFormat="1" applyFont="1" applyBorder="1" applyAlignment="1">
      <alignment horizontal="right"/>
    </xf>
    <xf numFmtId="179" fontId="23" fillId="0" borderId="34" xfId="0" applyNumberFormat="1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16" xfId="0" applyFont="1" applyBorder="1" applyAlignment="1">
      <alignment horizontal="left"/>
    </xf>
    <xf numFmtId="177" fontId="16" fillId="0" borderId="0" xfId="36" applyNumberFormat="1" applyFont="1" applyAlignment="1">
      <alignment horizontal="right"/>
    </xf>
    <xf numFmtId="177" fontId="21" fillId="0" borderId="15" xfId="36" applyNumberFormat="1" applyFont="1" applyBorder="1" applyAlignment="1">
      <alignment horizontal="right"/>
    </xf>
    <xf numFmtId="177" fontId="21" fillId="0" borderId="16" xfId="36" applyNumberFormat="1" applyFont="1" applyBorder="1" applyAlignment="1">
      <alignment horizontal="right"/>
    </xf>
    <xf numFmtId="179" fontId="21" fillId="0" borderId="15" xfId="0" applyNumberFormat="1" applyFont="1" applyBorder="1" applyAlignment="1">
      <alignment horizontal="right"/>
    </xf>
    <xf numFmtId="179" fontId="21" fillId="0" borderId="0" xfId="0" applyNumberFormat="1" applyFont="1" applyAlignment="1">
      <alignment horizontal="right"/>
    </xf>
    <xf numFmtId="179" fontId="23" fillId="0" borderId="15" xfId="0" applyNumberFormat="1" applyFont="1" applyBorder="1" applyAlignment="1">
      <alignment horizontal="right"/>
    </xf>
    <xf numFmtId="179" fontId="23" fillId="0" borderId="0" xfId="0" applyNumberFormat="1" applyFont="1" applyAlignment="1">
      <alignment horizontal="right"/>
    </xf>
    <xf numFmtId="179" fontId="23" fillId="0" borderId="6" xfId="0" applyNumberFormat="1" applyFont="1" applyBorder="1" applyAlignment="1">
      <alignment horizontal="right"/>
    </xf>
    <xf numFmtId="177" fontId="21" fillId="0" borderId="17" xfId="0" applyNumberFormat="1" applyFont="1" applyBorder="1" applyAlignment="1">
      <alignment horizontal="center"/>
    </xf>
    <xf numFmtId="177" fontId="21" fillId="0" borderId="8" xfId="0" applyNumberFormat="1" applyFont="1" applyBorder="1" applyAlignment="1">
      <alignment horizontal="center"/>
    </xf>
    <xf numFmtId="177" fontId="21" fillId="0" borderId="18" xfId="0" applyNumberFormat="1" applyFont="1" applyBorder="1" applyAlignment="1">
      <alignment horizontal="center"/>
    </xf>
    <xf numFmtId="179" fontId="23" fillId="0" borderId="17" xfId="0" applyNumberFormat="1" applyFont="1" applyBorder="1"/>
    <xf numFmtId="179" fontId="23" fillId="0" borderId="8" xfId="0" applyNumberFormat="1" applyFont="1" applyBorder="1"/>
    <xf numFmtId="179" fontId="23" fillId="0" borderId="9" xfId="0" applyNumberFormat="1" applyFont="1" applyBorder="1"/>
    <xf numFmtId="0" fontId="20" fillId="0" borderId="46" xfId="0" applyFont="1" applyBorder="1" applyAlignment="1">
      <alignment horizontal="left"/>
    </xf>
    <xf numFmtId="0" fontId="20" fillId="0" borderId="44" xfId="0" applyFont="1" applyBorder="1" applyAlignment="1">
      <alignment horizontal="left"/>
    </xf>
    <xf numFmtId="179" fontId="24" fillId="0" borderId="43" xfId="0" applyNumberFormat="1" applyFont="1" applyBorder="1" applyAlignment="1">
      <alignment horizontal="right"/>
    </xf>
    <xf numFmtId="179" fontId="24" fillId="0" borderId="44" xfId="0" applyNumberFormat="1" applyFont="1" applyBorder="1" applyAlignment="1">
      <alignment horizontal="right"/>
    </xf>
    <xf numFmtId="179" fontId="24" fillId="0" borderId="47" xfId="0" applyNumberFormat="1" applyFont="1" applyBorder="1" applyAlignment="1">
      <alignment horizontal="right"/>
    </xf>
    <xf numFmtId="0" fontId="16" fillId="0" borderId="2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177" fontId="22" fillId="0" borderId="21" xfId="36" applyNumberFormat="1" applyFont="1" applyBorder="1" applyAlignment="1">
      <alignment horizontal="right"/>
    </xf>
    <xf numFmtId="177" fontId="22" fillId="0" borderId="20" xfId="36" applyNumberFormat="1" applyFont="1" applyBorder="1" applyAlignment="1">
      <alignment horizontal="right"/>
    </xf>
    <xf numFmtId="177" fontId="22" fillId="0" borderId="22" xfId="36" applyNumberFormat="1" applyFont="1" applyBorder="1" applyAlignment="1">
      <alignment horizontal="right"/>
    </xf>
    <xf numFmtId="179" fontId="23" fillId="0" borderId="32" xfId="0" applyNumberFormat="1" applyFont="1" applyBorder="1"/>
    <xf numFmtId="179" fontId="23" fillId="0" borderId="19" xfId="0" applyNumberFormat="1" applyFont="1" applyBorder="1"/>
    <xf numFmtId="179" fontId="23" fillId="0" borderId="36" xfId="0" applyNumberFormat="1" applyFont="1" applyBorder="1"/>
    <xf numFmtId="0" fontId="16" fillId="0" borderId="27" xfId="0" applyFont="1" applyBorder="1" applyAlignment="1">
      <alignment horizontal="left" shrinkToFit="1"/>
    </xf>
    <xf numFmtId="0" fontId="16" fillId="0" borderId="20" xfId="0" applyFont="1" applyBorder="1" applyAlignment="1">
      <alignment horizontal="left" shrinkToFit="1"/>
    </xf>
    <xf numFmtId="0" fontId="16" fillId="0" borderId="22" xfId="0" applyFont="1" applyBorder="1" applyAlignment="1">
      <alignment horizontal="left" shrinkToFit="1"/>
    </xf>
    <xf numFmtId="177" fontId="16" fillId="0" borderId="19" xfId="36" applyNumberFormat="1" applyFont="1" applyBorder="1" applyAlignment="1">
      <alignment horizontal="right"/>
    </xf>
    <xf numFmtId="177" fontId="22" fillId="0" borderId="30" xfId="36" applyNumberFormat="1" applyFont="1" applyBorder="1" applyAlignment="1">
      <alignment horizontal="right"/>
    </xf>
    <xf numFmtId="177" fontId="22" fillId="0" borderId="25" xfId="36" applyNumberFormat="1" applyFont="1" applyBorder="1" applyAlignment="1">
      <alignment horizontal="right"/>
    </xf>
    <xf numFmtId="177" fontId="22" fillId="0" borderId="31" xfId="36" applyNumberFormat="1" applyFont="1" applyBorder="1" applyAlignment="1">
      <alignment horizontal="right"/>
    </xf>
    <xf numFmtId="179" fontId="23" fillId="0" borderId="32" xfId="0" applyNumberFormat="1" applyFont="1" applyBorder="1" applyAlignment="1">
      <alignment horizontal="right"/>
    </xf>
    <xf numFmtId="179" fontId="23" fillId="0" borderId="19" xfId="0" applyNumberFormat="1" applyFont="1" applyBorder="1" applyAlignment="1">
      <alignment horizontal="right"/>
    </xf>
    <xf numFmtId="179" fontId="23" fillId="0" borderId="36" xfId="0" applyNumberFormat="1" applyFont="1" applyBorder="1" applyAlignment="1">
      <alignment horizontal="right"/>
    </xf>
    <xf numFmtId="177" fontId="22" fillId="0" borderId="43" xfId="0" applyNumberFormat="1" applyFont="1" applyBorder="1" applyAlignment="1">
      <alignment horizontal="right"/>
    </xf>
    <xf numFmtId="177" fontId="22" fillId="0" borderId="44" xfId="0" applyNumberFormat="1" applyFont="1" applyBorder="1" applyAlignment="1">
      <alignment horizontal="right"/>
    </xf>
    <xf numFmtId="177" fontId="22" fillId="0" borderId="45" xfId="0" applyNumberFormat="1" applyFont="1" applyBorder="1" applyAlignment="1">
      <alignment horizontal="right"/>
    </xf>
    <xf numFmtId="0" fontId="16" fillId="0" borderId="28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177" fontId="16" fillId="0" borderId="5" xfId="36" applyNumberFormat="1" applyFont="1" applyBorder="1" applyAlignment="1">
      <alignment horizontal="right"/>
    </xf>
    <xf numFmtId="179" fontId="23" fillId="0" borderId="23" xfId="0" applyNumberFormat="1" applyFont="1" applyBorder="1" applyAlignment="1">
      <alignment horizontal="right"/>
    </xf>
    <xf numFmtId="179" fontId="23" fillId="0" borderId="5" xfId="0" applyNumberFormat="1" applyFont="1" applyBorder="1" applyAlignment="1">
      <alignment horizontal="right"/>
    </xf>
    <xf numFmtId="179" fontId="23" fillId="0" borderId="48" xfId="0" applyNumberFormat="1" applyFont="1" applyBorder="1" applyAlignment="1">
      <alignment horizontal="right"/>
    </xf>
    <xf numFmtId="0" fontId="18" fillId="0" borderId="59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177" fontId="18" fillId="0" borderId="62" xfId="0" applyNumberFormat="1" applyFont="1" applyBorder="1" applyAlignment="1">
      <alignment horizontal="right"/>
    </xf>
    <xf numFmtId="177" fontId="18" fillId="0" borderId="60" xfId="0" applyNumberFormat="1" applyFont="1" applyBorder="1" applyAlignment="1">
      <alignment horizontal="right"/>
    </xf>
    <xf numFmtId="177" fontId="18" fillId="0" borderId="63" xfId="0" applyNumberFormat="1" applyFont="1" applyBorder="1" applyAlignment="1">
      <alignment horizontal="right"/>
    </xf>
    <xf numFmtId="0" fontId="16" fillId="0" borderId="29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177" fontId="16" fillId="0" borderId="25" xfId="36" applyNumberFormat="1" applyFont="1" applyBorder="1" applyAlignment="1">
      <alignment horizontal="right"/>
    </xf>
    <xf numFmtId="179" fontId="23" fillId="0" borderId="30" xfId="0" applyNumberFormat="1" applyFont="1" applyBorder="1" applyAlignment="1">
      <alignment horizontal="right"/>
    </xf>
    <xf numFmtId="179" fontId="23" fillId="0" borderId="25" xfId="0" applyNumberFormat="1" applyFont="1" applyBorder="1" applyAlignment="1">
      <alignment horizontal="right"/>
    </xf>
    <xf numFmtId="179" fontId="23" fillId="0" borderId="35" xfId="0" applyNumberFormat="1" applyFont="1" applyBorder="1" applyAlignment="1">
      <alignment horizontal="right"/>
    </xf>
    <xf numFmtId="177" fontId="16" fillId="0" borderId="21" xfId="36" applyNumberFormat="1" applyFont="1" applyBorder="1" applyAlignment="1">
      <alignment horizontal="right"/>
    </xf>
    <xf numFmtId="177" fontId="16" fillId="0" borderId="22" xfId="36" applyNumberFormat="1" applyFont="1" applyBorder="1" applyAlignment="1">
      <alignment horizontal="right"/>
    </xf>
    <xf numFmtId="179" fontId="16" fillId="0" borderId="21" xfId="0" applyNumberFormat="1" applyFont="1" applyBorder="1" applyAlignment="1">
      <alignment horizontal="right"/>
    </xf>
    <xf numFmtId="179" fontId="16" fillId="0" borderId="20" xfId="0" applyNumberFormat="1" applyFont="1" applyBorder="1" applyAlignment="1">
      <alignment horizontal="right"/>
    </xf>
    <xf numFmtId="179" fontId="16" fillId="0" borderId="34" xfId="0" applyNumberFormat="1" applyFont="1" applyBorder="1" applyAlignment="1">
      <alignment horizontal="right"/>
    </xf>
    <xf numFmtId="177" fontId="16" fillId="0" borderId="67" xfId="0" applyNumberFormat="1" applyFont="1" applyBorder="1" applyAlignment="1">
      <alignment horizontal="center"/>
    </xf>
    <xf numFmtId="177" fontId="16" fillId="0" borderId="65" xfId="0" applyNumberFormat="1" applyFont="1" applyBorder="1" applyAlignment="1">
      <alignment horizontal="center"/>
    </xf>
    <xf numFmtId="177" fontId="16" fillId="0" borderId="66" xfId="0" applyNumberFormat="1" applyFont="1" applyBorder="1" applyAlignment="1">
      <alignment horizontal="center"/>
    </xf>
    <xf numFmtId="179" fontId="16" fillId="0" borderId="67" xfId="0" applyNumberFormat="1" applyFont="1" applyBorder="1"/>
    <xf numFmtId="179" fontId="16" fillId="0" borderId="65" xfId="0" applyNumberFormat="1" applyFont="1" applyBorder="1"/>
    <xf numFmtId="179" fontId="16" fillId="0" borderId="68" xfId="0" applyNumberFormat="1" applyFont="1" applyBorder="1"/>
    <xf numFmtId="177" fontId="18" fillId="0" borderId="52" xfId="36" applyNumberFormat="1" applyFont="1" applyBorder="1" applyAlignment="1">
      <alignment horizontal="center"/>
    </xf>
    <xf numFmtId="177" fontId="18" fillId="0" borderId="53" xfId="36" applyNumberFormat="1" applyFont="1" applyBorder="1" applyAlignment="1">
      <alignment horizontal="center"/>
    </xf>
    <xf numFmtId="177" fontId="18" fillId="0" borderId="54" xfId="36" applyNumberFormat="1" applyFont="1" applyBorder="1" applyAlignment="1">
      <alignment horizontal="center"/>
    </xf>
    <xf numFmtId="177" fontId="18" fillId="0" borderId="52" xfId="36" applyNumberFormat="1" applyFont="1" applyBorder="1" applyAlignment="1">
      <alignment horizontal="right"/>
    </xf>
    <xf numFmtId="177" fontId="18" fillId="0" borderId="54" xfId="36" applyNumberFormat="1" applyFont="1" applyBorder="1" applyAlignment="1">
      <alignment horizontal="right"/>
    </xf>
    <xf numFmtId="179" fontId="18" fillId="0" borderId="52" xfId="0" applyNumberFormat="1" applyFont="1" applyBorder="1" applyAlignment="1">
      <alignment horizontal="right"/>
    </xf>
    <xf numFmtId="179" fontId="18" fillId="0" borderId="53" xfId="0" applyNumberFormat="1" applyFont="1" applyBorder="1" applyAlignment="1">
      <alignment horizontal="right"/>
    </xf>
    <xf numFmtId="179" fontId="18" fillId="0" borderId="56" xfId="0" applyNumberFormat="1" applyFont="1" applyBorder="1" applyAlignment="1">
      <alignment horizontal="right"/>
    </xf>
    <xf numFmtId="177" fontId="18" fillId="0" borderId="21" xfId="0" applyNumberFormat="1" applyFont="1" applyBorder="1" applyAlignment="1">
      <alignment horizontal="center"/>
    </xf>
    <xf numFmtId="177" fontId="18" fillId="0" borderId="20" xfId="0" applyNumberFormat="1" applyFont="1" applyBorder="1" applyAlignment="1">
      <alignment horizontal="center"/>
    </xf>
    <xf numFmtId="177" fontId="18" fillId="0" borderId="22" xfId="0" applyNumberFormat="1" applyFont="1" applyBorder="1" applyAlignment="1">
      <alignment horizontal="center"/>
    </xf>
    <xf numFmtId="179" fontId="18" fillId="0" borderId="21" xfId="0" applyNumberFormat="1" applyFont="1" applyBorder="1"/>
    <xf numFmtId="179" fontId="18" fillId="0" borderId="20" xfId="0" applyNumberFormat="1" applyFont="1" applyBorder="1"/>
    <xf numFmtId="179" fontId="18" fillId="0" borderId="58" xfId="0" applyNumberFormat="1" applyFont="1" applyBorder="1"/>
    <xf numFmtId="0" fontId="13" fillId="0" borderId="0" xfId="39" applyFont="1" applyAlignment="1">
      <alignment vertical="center"/>
    </xf>
    <xf numFmtId="0" fontId="13" fillId="0" borderId="4" xfId="39" applyFont="1" applyBorder="1" applyAlignment="1">
      <alignment horizontal="center" vertical="center"/>
    </xf>
    <xf numFmtId="0" fontId="13" fillId="0" borderId="0" xfId="39" applyFont="1" applyAlignment="1">
      <alignment horizontal="center" vertical="center"/>
    </xf>
    <xf numFmtId="0" fontId="13" fillId="0" borderId="69" xfId="39" applyFont="1" applyBorder="1" applyAlignment="1">
      <alignment horizontal="center" vertical="center"/>
    </xf>
    <xf numFmtId="0" fontId="13" fillId="0" borderId="21" xfId="39" applyFont="1" applyBorder="1" applyAlignment="1">
      <alignment horizontal="center" vertical="center"/>
    </xf>
    <xf numFmtId="0" fontId="13" fillId="0" borderId="20" xfId="39" applyFont="1" applyBorder="1" applyAlignment="1">
      <alignment horizontal="center" vertical="center"/>
    </xf>
    <xf numFmtId="0" fontId="13" fillId="0" borderId="22" xfId="39" applyFont="1" applyBorder="1" applyAlignment="1">
      <alignment horizontal="center" vertical="center"/>
    </xf>
    <xf numFmtId="0" fontId="13" fillId="0" borderId="23" xfId="39" applyFont="1" applyBorder="1" applyAlignment="1">
      <alignment vertical="center" shrinkToFit="1"/>
    </xf>
    <xf numFmtId="0" fontId="13" fillId="0" borderId="5" xfId="39" applyFont="1" applyBorder="1" applyAlignment="1">
      <alignment vertical="center" shrinkToFit="1"/>
    </xf>
    <xf numFmtId="0" fontId="13" fillId="0" borderId="24" xfId="39" applyFont="1" applyBorder="1" applyAlignment="1">
      <alignment vertical="center" shrinkToFit="1"/>
    </xf>
    <xf numFmtId="0" fontId="29" fillId="0" borderId="23" xfId="40" applyFont="1" applyBorder="1" applyAlignment="1">
      <alignment horizontal="center" vertical="center"/>
    </xf>
    <xf numFmtId="0" fontId="29" fillId="0" borderId="24" xfId="40" applyFont="1" applyBorder="1" applyAlignment="1">
      <alignment horizontal="center" vertical="center"/>
    </xf>
    <xf numFmtId="0" fontId="13" fillId="0" borderId="23" xfId="39" applyFont="1" applyBorder="1" applyAlignment="1">
      <alignment horizontal="center" vertical="center"/>
    </xf>
    <xf numFmtId="0" fontId="13" fillId="0" borderId="24" xfId="39" applyFont="1" applyBorder="1" applyAlignment="1">
      <alignment horizontal="center" vertical="center"/>
    </xf>
    <xf numFmtId="0" fontId="29" fillId="0" borderId="21" xfId="40" applyFont="1" applyBorder="1" applyAlignment="1">
      <alignment horizontal="center" vertical="center" wrapText="1"/>
    </xf>
    <xf numFmtId="0" fontId="29" fillId="0" borderId="20" xfId="40" applyFont="1" applyBorder="1" applyAlignment="1">
      <alignment horizontal="center" vertical="center" wrapText="1"/>
    </xf>
    <xf numFmtId="0" fontId="29" fillId="0" borderId="22" xfId="40" applyFont="1" applyBorder="1" applyAlignment="1">
      <alignment horizontal="center" vertical="center" wrapText="1"/>
    </xf>
    <xf numFmtId="0" fontId="13" fillId="0" borderId="15" xfId="39" applyFont="1" applyBorder="1" applyAlignment="1">
      <alignment vertical="center" shrinkToFit="1"/>
    </xf>
    <xf numFmtId="0" fontId="13" fillId="0" borderId="16" xfId="39" applyFont="1" applyBorder="1" applyAlignment="1">
      <alignment vertical="center" shrinkToFit="1"/>
    </xf>
    <xf numFmtId="0" fontId="29" fillId="0" borderId="15" xfId="40" applyFont="1" applyBorder="1" applyAlignment="1">
      <alignment horizontal="center" vertical="center"/>
    </xf>
    <xf numFmtId="0" fontId="29" fillId="0" borderId="16" xfId="40" applyFont="1" applyBorder="1" applyAlignment="1">
      <alignment horizontal="center" vertical="center"/>
    </xf>
    <xf numFmtId="0" fontId="13" fillId="0" borderId="15" xfId="39" applyFont="1" applyBorder="1" applyAlignment="1">
      <alignment horizontal="center" vertical="center"/>
    </xf>
    <xf numFmtId="0" fontId="13" fillId="0" borderId="16" xfId="39" applyFont="1" applyBorder="1" applyAlignment="1">
      <alignment horizontal="center" vertical="center"/>
    </xf>
    <xf numFmtId="0" fontId="13" fillId="0" borderId="32" xfId="39" applyFont="1" applyBorder="1" applyAlignment="1">
      <alignment vertical="center" shrinkToFit="1"/>
    </xf>
    <xf numFmtId="0" fontId="13" fillId="0" borderId="19" xfId="39" applyFont="1" applyBorder="1" applyAlignment="1">
      <alignment vertical="center" shrinkToFit="1"/>
    </xf>
    <xf numFmtId="0" fontId="13" fillId="0" borderId="33" xfId="39" applyFont="1" applyBorder="1" applyAlignment="1">
      <alignment vertical="center" shrinkToFit="1"/>
    </xf>
    <xf numFmtId="0" fontId="29" fillId="0" borderId="32" xfId="40" applyFont="1" applyBorder="1" applyAlignment="1">
      <alignment horizontal="center" vertical="center"/>
    </xf>
    <xf numFmtId="0" fontId="29" fillId="0" borderId="33" xfId="40" applyFont="1" applyBorder="1" applyAlignment="1">
      <alignment horizontal="center" vertical="center"/>
    </xf>
    <xf numFmtId="0" fontId="13" fillId="0" borderId="32" xfId="39" applyFont="1" applyBorder="1" applyAlignment="1">
      <alignment horizontal="center" vertical="center"/>
    </xf>
    <xf numFmtId="0" fontId="13" fillId="0" borderId="33" xfId="39" applyFont="1" applyBorder="1" applyAlignment="1">
      <alignment horizontal="center" vertical="center"/>
    </xf>
    <xf numFmtId="0" fontId="13" fillId="0" borderId="6" xfId="39" applyFont="1" applyBorder="1" applyAlignment="1">
      <alignment horizontal="center" vertical="center"/>
    </xf>
    <xf numFmtId="0" fontId="13" fillId="0" borderId="5" xfId="39" applyFont="1" applyBorder="1" applyAlignment="1">
      <alignment vertical="center"/>
    </xf>
    <xf numFmtId="0" fontId="29" fillId="0" borderId="5" xfId="40" applyFont="1" applyBorder="1" applyAlignment="1">
      <alignment horizontal="center" vertical="center"/>
    </xf>
    <xf numFmtId="0" fontId="13" fillId="0" borderId="5" xfId="39" applyFont="1" applyBorder="1" applyAlignment="1">
      <alignment horizontal="center" vertical="center"/>
    </xf>
    <xf numFmtId="0" fontId="13" fillId="0" borderId="6" xfId="39" applyFont="1" applyBorder="1" applyAlignment="1">
      <alignment vertical="center"/>
    </xf>
    <xf numFmtId="0" fontId="13" fillId="0" borderId="7" xfId="39" applyFont="1" applyBorder="1" applyAlignment="1">
      <alignment horizontal="center" vertical="center"/>
    </xf>
    <xf numFmtId="0" fontId="13" fillId="0" borderId="8" xfId="39" applyFont="1" applyBorder="1" applyAlignment="1">
      <alignment vertical="center"/>
    </xf>
    <xf numFmtId="0" fontId="29" fillId="0" borderId="8" xfId="40" applyFont="1" applyBorder="1" applyAlignment="1">
      <alignment horizontal="center" vertical="center"/>
    </xf>
    <xf numFmtId="0" fontId="13" fillId="0" borderId="8" xfId="39" applyFont="1" applyBorder="1" applyAlignment="1">
      <alignment horizontal="center" vertical="center"/>
    </xf>
    <xf numFmtId="0" fontId="29" fillId="0" borderId="25" xfId="40" applyFont="1" applyBorder="1" applyAlignment="1">
      <alignment horizontal="center" vertical="center" wrapText="1"/>
    </xf>
    <xf numFmtId="0" fontId="13" fillId="0" borderId="8" xfId="39" applyFont="1" applyBorder="1" applyAlignment="1">
      <alignment vertical="center"/>
    </xf>
    <xf numFmtId="0" fontId="13" fillId="0" borderId="9" xfId="39" applyFont="1" applyBorder="1" applyAlignment="1">
      <alignment vertical="center"/>
    </xf>
    <xf numFmtId="0" fontId="12" fillId="0" borderId="0" xfId="39" applyFont="1" applyAlignment="1">
      <alignment horizontal="center" vertical="center"/>
    </xf>
    <xf numFmtId="0" fontId="12" fillId="0" borderId="0" xfId="39" applyFont="1" applyAlignment="1">
      <alignment horizontal="center" vertical="center"/>
    </xf>
    <xf numFmtId="0" fontId="30" fillId="0" borderId="0" xfId="36" applyFont="1" applyAlignment="1">
      <alignment horizontal="right"/>
    </xf>
    <xf numFmtId="0" fontId="13" fillId="0" borderId="0" xfId="39" applyFont="1" applyBorder="1" applyAlignment="1">
      <alignment horizontal="center" vertical="center"/>
    </xf>
    <xf numFmtId="0" fontId="13" fillId="0" borderId="0" xfId="39" applyFont="1" applyBorder="1" applyAlignment="1">
      <alignment vertical="center"/>
    </xf>
    <xf numFmtId="0" fontId="13" fillId="0" borderId="0" xfId="39" applyFont="1" applyBorder="1" applyAlignment="1">
      <alignment horizontal="center" vertical="center"/>
    </xf>
    <xf numFmtId="0" fontId="13" fillId="0" borderId="0" xfId="39" applyFont="1" applyBorder="1" applyAlignment="1">
      <alignment horizontal="left" vertical="center" indent="1"/>
    </xf>
    <xf numFmtId="0" fontId="28" fillId="0" borderId="0" xfId="39" applyFont="1" applyBorder="1" applyAlignment="1">
      <alignment vertical="center"/>
    </xf>
    <xf numFmtId="0" fontId="28" fillId="0" borderId="0" xfId="39" applyFont="1" applyBorder="1" applyAlignment="1">
      <alignment horizontal="center" vertical="center"/>
    </xf>
    <xf numFmtId="0" fontId="28" fillId="0" borderId="0" xfId="39" applyFont="1" applyBorder="1" applyAlignment="1">
      <alignment horizontal="distributed" vertical="center"/>
    </xf>
    <xf numFmtId="0" fontId="13" fillId="0" borderId="0" xfId="39" applyFont="1" applyBorder="1" applyAlignment="1">
      <alignment horizontal="distributed" vertical="center"/>
    </xf>
    <xf numFmtId="0" fontId="29" fillId="0" borderId="0" xfId="39" applyFont="1" applyBorder="1" applyAlignment="1">
      <alignment vertical="center"/>
    </xf>
    <xf numFmtId="0" fontId="13" fillId="0" borderId="0" xfId="39" applyFont="1" applyBorder="1" applyAlignment="1">
      <alignment horizontal="distributed" vertical="center"/>
    </xf>
    <xf numFmtId="0" fontId="29" fillId="0" borderId="0" xfId="40" applyFont="1" applyBorder="1" applyAlignment="1">
      <alignment vertical="center"/>
    </xf>
    <xf numFmtId="0" fontId="29" fillId="0" borderId="0" xfId="39" applyFont="1" applyBorder="1" applyAlignment="1">
      <alignment horizontal="distributed" vertical="center"/>
    </xf>
    <xf numFmtId="0" fontId="13" fillId="0" borderId="0" xfId="39" applyFont="1" applyBorder="1" applyAlignment="1">
      <alignment vertical="center" shrinkToFit="1"/>
    </xf>
  </cellXfs>
  <cellStyles count="41">
    <cellStyle name="00" xfId="1" xr:uid="{00000000-0005-0000-0000-000000000000}"/>
    <cellStyle name="Calc Currency (0)" xfId="2" xr:uid="{00000000-0005-0000-0000-000001000000}"/>
    <cellStyle name="Comma [0]_laroux" xfId="3" xr:uid="{00000000-0005-0000-0000-000002000000}"/>
    <cellStyle name="Comma_laroux" xfId="4" xr:uid="{00000000-0005-0000-0000-000003000000}"/>
    <cellStyle name="Currency [0]_laroux" xfId="5" xr:uid="{00000000-0005-0000-0000-000004000000}"/>
    <cellStyle name="Currency_laroux" xfId="6" xr:uid="{00000000-0005-0000-0000-000005000000}"/>
    <cellStyle name="entry" xfId="7" xr:uid="{00000000-0005-0000-0000-000006000000}"/>
    <cellStyle name="Header1" xfId="8" xr:uid="{00000000-0005-0000-0000-000007000000}"/>
    <cellStyle name="Header2" xfId="9" xr:uid="{00000000-0005-0000-0000-000008000000}"/>
    <cellStyle name="Normal_#18-Internet" xfId="10" xr:uid="{00000000-0005-0000-0000-000009000000}"/>
    <cellStyle name="price" xfId="11" xr:uid="{00000000-0005-0000-0000-00000A000000}"/>
    <cellStyle name="revised" xfId="12" xr:uid="{00000000-0005-0000-0000-00000B000000}"/>
    <cellStyle name="section" xfId="13" xr:uid="{00000000-0005-0000-0000-00000C000000}"/>
    <cellStyle name="title" xfId="14" xr:uid="{00000000-0005-0000-0000-00000D000000}"/>
    <cellStyle name="標準" xfId="0" builtinId="0"/>
    <cellStyle name="標準 2 10" xfId="15" xr:uid="{00000000-0005-0000-0000-00000F000000}"/>
    <cellStyle name="標準 2 11" xfId="16" xr:uid="{00000000-0005-0000-0000-000010000000}"/>
    <cellStyle name="標準 2 12" xfId="17" xr:uid="{00000000-0005-0000-0000-000011000000}"/>
    <cellStyle name="標準 2 13" xfId="18" xr:uid="{00000000-0005-0000-0000-000012000000}"/>
    <cellStyle name="標準 2 14" xfId="19" xr:uid="{00000000-0005-0000-0000-000013000000}"/>
    <cellStyle name="標準 2 15" xfId="20" xr:uid="{00000000-0005-0000-0000-000014000000}"/>
    <cellStyle name="標準 2 16" xfId="21" xr:uid="{00000000-0005-0000-0000-000015000000}"/>
    <cellStyle name="標準 2 17" xfId="22" xr:uid="{00000000-0005-0000-0000-000016000000}"/>
    <cellStyle name="標準 2 18" xfId="23" xr:uid="{00000000-0005-0000-0000-000017000000}"/>
    <cellStyle name="標準 2 19" xfId="24" xr:uid="{00000000-0005-0000-0000-000018000000}"/>
    <cellStyle name="標準 2 2" xfId="25" xr:uid="{00000000-0005-0000-0000-000019000000}"/>
    <cellStyle name="標準 2 20" xfId="26" xr:uid="{00000000-0005-0000-0000-00001A000000}"/>
    <cellStyle name="標準 2 21" xfId="27" xr:uid="{00000000-0005-0000-0000-00001B000000}"/>
    <cellStyle name="標準 2 3" xfId="28" xr:uid="{00000000-0005-0000-0000-00001C000000}"/>
    <cellStyle name="標準 2 4" xfId="29" xr:uid="{00000000-0005-0000-0000-00001D000000}"/>
    <cellStyle name="標準 2 5" xfId="30" xr:uid="{00000000-0005-0000-0000-00001E000000}"/>
    <cellStyle name="標準 2 6" xfId="31" xr:uid="{00000000-0005-0000-0000-00001F000000}"/>
    <cellStyle name="標準 2 7" xfId="32" xr:uid="{00000000-0005-0000-0000-000020000000}"/>
    <cellStyle name="標準 2 8" xfId="33" xr:uid="{00000000-0005-0000-0000-000021000000}"/>
    <cellStyle name="標準 2 9" xfId="34" xr:uid="{00000000-0005-0000-0000-000022000000}"/>
    <cellStyle name="標準 3" xfId="35" xr:uid="{00000000-0005-0000-0000-000023000000}"/>
    <cellStyle name="標準_設計書（田代プール）" xfId="40" xr:uid="{B1F0F35E-30D3-416E-91E1-2DC8849BEBFD}"/>
    <cellStyle name="標準_電気 " xfId="36" xr:uid="{00000000-0005-0000-0000-000025000000}"/>
    <cellStyle name="標準_那須町工事経理事務様式一覧1" xfId="39" xr:uid="{A205463C-E777-4C0B-ACE0-C2E5D55E12A0}"/>
    <cellStyle name="表１" xfId="37" xr:uid="{00000000-0005-0000-0000-000027000000}"/>
    <cellStyle name="未定義" xfId="38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5373;&#35336;D\&#23665;&#22338;&#20250;&#29305;&#39178;\&#30003;&#35531;\&#20837;&#26413;&#38306;&#20418;\010725&#38754;&#31309;&#22793;&#26356;&#26178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28040;&#38450;/&#28040;&#38450;&#26412;&#37096;/&#32207;&#21209;&#35506;/9999.&#26132;&#12398;&#22312;&#31821;&#32773;&#12501;&#12449;&#12452;&#12523;/2&#24029;&#37326;&#36794;/H30&#37027;&#38920;&#28879;&#23665;&#25937;&#24613;2/&#25937;&#24613;&#36554;&#26356;&#26032;&#65288;9941&#65289;/H30&#35373;&#35336;&#26360;300321.xlsx" TargetMode="External"/><Relationship Id="rId1" Type="http://schemas.openxmlformats.org/officeDocument/2006/relationships/externalLinkPath" Target="/&#28040;&#38450;/&#28040;&#38450;&#26412;&#37096;/&#32207;&#21209;&#35506;/9999.&#26132;&#12398;&#22312;&#31821;&#32773;&#12501;&#12449;&#12452;&#12523;/2&#24029;&#37326;&#36794;/H30&#37027;&#38920;&#28879;&#23665;&#25937;&#24613;2/&#25937;&#24613;&#36554;&#26356;&#26032;&#65288;9941&#65289;/H30&#35373;&#35336;&#26360;300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按分根拠"/>
      <sheetName val="総事業費"/>
      <sheetName val="補助金算定表"/>
      <sheetName val="※面積"/>
      <sheetName val="※按分"/>
      <sheetName val="※デイ按分"/>
    </sheetNames>
    <sheetDataSet>
      <sheetData sheetId="0">
        <row r="15">
          <cell r="A15" t="str">
            <v>ＨＬ設備</v>
          </cell>
          <cell r="C15">
            <v>552411</v>
          </cell>
          <cell r="D15" t="str">
            <v>Ⅴ電気設備工事の18．火災報知設備工事</v>
          </cell>
          <cell r="G15">
            <v>552411</v>
          </cell>
        </row>
        <row r="17">
          <cell r="A17" t="str">
            <v>施設整備費算定根拠</v>
          </cell>
          <cell r="F17">
            <v>2.9000000000000001E-2</v>
          </cell>
          <cell r="G17">
            <v>0.09</v>
          </cell>
          <cell r="H17">
            <v>0.05</v>
          </cell>
        </row>
        <row r="18">
          <cell r="A18" t="str">
            <v>区　　　分</v>
          </cell>
          <cell r="C18" t="str">
            <v>直接工事費</v>
          </cell>
          <cell r="D18" t="str">
            <v>率</v>
          </cell>
          <cell r="F18" t="str">
            <v>Ⅰ共通仮設</v>
          </cell>
          <cell r="G18" t="str">
            <v>Ⅶ諸経費</v>
          </cell>
          <cell r="H18" t="str">
            <v>Ⅷ消費税</v>
          </cell>
          <cell r="I18" t="str">
            <v>合計</v>
          </cell>
        </row>
        <row r="19">
          <cell r="A19" t="str">
            <v>本体工事</v>
          </cell>
          <cell r="C19">
            <v>464553462</v>
          </cell>
          <cell r="D19">
            <v>0.78</v>
          </cell>
          <cell r="F19">
            <v>13499002</v>
          </cell>
          <cell r="G19">
            <v>43020804</v>
          </cell>
          <cell r="H19">
            <v>26053666</v>
          </cell>
          <cell r="I19">
            <v>547126934</v>
          </cell>
          <cell r="K19" t="str">
            <v>※按分率：小数点第３位四捨五入</v>
          </cell>
        </row>
        <row r="20">
          <cell r="A20" t="str">
            <v>冷暖房整備工事費</v>
          </cell>
          <cell r="C20">
            <v>58901306</v>
          </cell>
          <cell r="D20">
            <v>9.9000000000000005E-2</v>
          </cell>
          <cell r="F20">
            <v>1708137</v>
          </cell>
          <cell r="G20">
            <v>5454849</v>
          </cell>
          <cell r="H20">
            <v>3303214</v>
          </cell>
          <cell r="I20">
            <v>69367506</v>
          </cell>
          <cell r="K20" t="str">
            <v xml:space="preserve">    金　額：小数点以下切り捨て</v>
          </cell>
        </row>
        <row r="21">
          <cell r="A21" t="str">
            <v>暖房設備</v>
          </cell>
          <cell r="C21">
            <v>1836000</v>
          </cell>
          <cell r="D21">
            <v>3.0000000000000001E-3</v>
          </cell>
          <cell r="E21" t="str">
            <v>→</v>
          </cell>
          <cell r="F21">
            <v>53244</v>
          </cell>
          <cell r="G21">
            <v>170031</v>
          </cell>
          <cell r="H21">
            <v>102963</v>
          </cell>
          <cell r="I21">
            <v>2162238</v>
          </cell>
          <cell r="K21" t="str">
            <v xml:space="preserve">    端数処理は、全て本体工事にて行う事とする。</v>
          </cell>
        </row>
        <row r="22">
          <cell r="A22" t="str">
            <v>ＳＰ設備工事費</v>
          </cell>
          <cell r="C22">
            <v>35412010</v>
          </cell>
          <cell r="D22">
            <v>5.8999999999999997E-2</v>
          </cell>
          <cell r="F22">
            <v>1026948</v>
          </cell>
          <cell r="G22">
            <v>3279506</v>
          </cell>
          <cell r="H22">
            <v>1985923</v>
          </cell>
          <cell r="I22">
            <v>41704387</v>
          </cell>
        </row>
        <row r="23">
          <cell r="A23" t="str">
            <v>その他の工事費</v>
          </cell>
          <cell r="C23">
            <v>34981067</v>
          </cell>
          <cell r="D23">
            <v>5.8999999999999997E-2</v>
          </cell>
          <cell r="F23">
            <v>1014450</v>
          </cell>
          <cell r="G23">
            <v>3239596</v>
          </cell>
          <cell r="H23">
            <v>1961755</v>
          </cell>
          <cell r="I23">
            <v>41196868</v>
          </cell>
        </row>
        <row r="24">
          <cell r="A24" t="str">
            <v>施設整備対象工事計</v>
          </cell>
          <cell r="C24">
            <v>595683845</v>
          </cell>
          <cell r="D24">
            <v>1</v>
          </cell>
          <cell r="F24">
            <v>17301781</v>
          </cell>
          <cell r="G24">
            <v>55164786</v>
          </cell>
          <cell r="H24">
            <v>33407521</v>
          </cell>
          <cell r="I24">
            <v>701557933</v>
          </cell>
          <cell r="J24">
            <v>0</v>
          </cell>
        </row>
        <row r="25">
          <cell r="A25" t="str">
            <v>ＨＬ設備</v>
          </cell>
          <cell r="C25">
            <v>552411</v>
          </cell>
          <cell r="F25">
            <v>16019</v>
          </cell>
          <cell r="G25">
            <v>51158</v>
          </cell>
          <cell r="H25">
            <v>30979</v>
          </cell>
          <cell r="I25">
            <v>650567</v>
          </cell>
        </row>
        <row r="26">
          <cell r="A26" t="str">
            <v>建築工事費　計</v>
          </cell>
          <cell r="C26">
            <v>596236256</v>
          </cell>
          <cell r="F26">
            <v>17317800</v>
          </cell>
          <cell r="G26">
            <v>55215944</v>
          </cell>
          <cell r="H26">
            <v>33438500</v>
          </cell>
          <cell r="I26">
            <v>702208500</v>
          </cell>
        </row>
        <row r="27">
          <cell r="C27">
            <v>595683845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表紙"/>
      <sheetName val="設計書"/>
      <sheetName val="設計内訳"/>
      <sheetName val="予算設計書"/>
      <sheetName val="設計内訳 (金抜)"/>
      <sheetName val="設計書 (金抜)"/>
    </sheetNames>
    <sheetDataSet>
      <sheetData sheetId="0"/>
      <sheetData sheetId="1"/>
      <sheetData sheetId="2">
        <row r="4">
          <cell r="A4" t="str">
            <v>　１．車両（補助対象）</v>
          </cell>
          <cell r="R4">
            <v>10590000</v>
          </cell>
        </row>
        <row r="6">
          <cell r="A6" t="str">
            <v>　２．艤装（補助対象）</v>
          </cell>
        </row>
        <row r="70">
          <cell r="A70" t="str">
            <v>　３．取付品および付属品（補助対象）</v>
          </cell>
        </row>
        <row r="93">
          <cell r="A93" t="str">
            <v>　４．軽微な変更として備えることができる取付品および付属品（補助対象）</v>
          </cell>
        </row>
        <row r="128">
          <cell r="A128" t="str">
            <v>　１．高度救命処置用資機材（補助対象）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FECA-B699-462B-878D-8ABDF8C5ED19}">
  <dimension ref="A1:AA24"/>
  <sheetViews>
    <sheetView tabSelected="1" workbookViewId="0">
      <selection activeCell="H8" sqref="H8"/>
    </sheetView>
  </sheetViews>
  <sheetFormatPr defaultColWidth="5.625" defaultRowHeight="13.5" x14ac:dyDescent="0.15"/>
  <cols>
    <col min="1" max="16384" width="5.625" style="325"/>
  </cols>
  <sheetData>
    <row r="1" spans="1:25" ht="18.75" customHeight="1" x14ac:dyDescent="0.15">
      <c r="A1" s="326"/>
      <c r="B1" s="372"/>
      <c r="C1" s="373"/>
      <c r="D1" s="371"/>
      <c r="E1" s="371"/>
      <c r="F1" s="371"/>
      <c r="G1" s="371"/>
      <c r="H1" s="371"/>
      <c r="I1" s="371"/>
      <c r="J1" s="371"/>
      <c r="K1" s="371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1"/>
      <c r="W1" s="371"/>
      <c r="X1" s="370"/>
      <c r="Y1" s="355"/>
    </row>
    <row r="2" spans="1:25" ht="21" x14ac:dyDescent="0.15">
      <c r="A2" s="326"/>
      <c r="B2" s="372"/>
      <c r="C2" s="372"/>
      <c r="D2" s="372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4"/>
      <c r="R2" s="371"/>
      <c r="S2" s="371"/>
      <c r="T2" s="371"/>
      <c r="U2" s="371"/>
      <c r="V2" s="371"/>
      <c r="W2" s="371"/>
      <c r="X2" s="370"/>
      <c r="Y2" s="355"/>
    </row>
    <row r="3" spans="1:25" ht="21" x14ac:dyDescent="0.15">
      <c r="A3" s="326"/>
      <c r="B3" s="372"/>
      <c r="C3" s="372"/>
      <c r="D3" s="375" t="s">
        <v>219</v>
      </c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2"/>
      <c r="V3" s="371"/>
      <c r="W3" s="371"/>
      <c r="X3" s="370"/>
      <c r="Y3" s="355"/>
    </row>
    <row r="4" spans="1:25" ht="21" x14ac:dyDescent="0.15">
      <c r="A4" s="326"/>
      <c r="B4" s="372"/>
      <c r="C4" s="372"/>
      <c r="D4" s="372"/>
      <c r="E4" s="372"/>
      <c r="F4" s="372"/>
      <c r="G4" s="371"/>
      <c r="H4" s="376"/>
      <c r="I4" s="376"/>
      <c r="J4" s="376"/>
      <c r="K4" s="376"/>
      <c r="L4" s="376"/>
      <c r="M4" s="376"/>
      <c r="N4" s="376"/>
      <c r="O4" s="376"/>
      <c r="P4" s="376"/>
      <c r="Q4" s="374"/>
      <c r="R4" s="372"/>
      <c r="S4" s="372"/>
      <c r="T4" s="372"/>
      <c r="U4" s="372"/>
      <c r="V4" s="371"/>
      <c r="W4" s="371"/>
      <c r="X4" s="370"/>
      <c r="Y4" s="355"/>
    </row>
    <row r="5" spans="1:25" ht="27.95" customHeight="1" x14ac:dyDescent="0.15">
      <c r="A5" s="326"/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1"/>
      <c r="W5" s="371"/>
      <c r="X5" s="370"/>
      <c r="Y5" s="355"/>
    </row>
    <row r="6" spans="1:25" ht="14.25" x14ac:dyDescent="0.15">
      <c r="A6" s="326"/>
      <c r="B6" s="372"/>
      <c r="C6" s="372"/>
      <c r="D6" s="372"/>
      <c r="E6" s="377" t="s">
        <v>220</v>
      </c>
      <c r="F6" s="377"/>
      <c r="G6" s="372"/>
      <c r="H6" s="378" t="s">
        <v>221</v>
      </c>
      <c r="I6" s="371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1"/>
      <c r="W6" s="371"/>
      <c r="X6" s="370"/>
      <c r="Y6" s="355"/>
    </row>
    <row r="7" spans="1:25" ht="18.75" customHeight="1" x14ac:dyDescent="0.15">
      <c r="A7" s="326"/>
      <c r="B7" s="372"/>
      <c r="C7" s="372"/>
      <c r="D7" s="372"/>
      <c r="E7" s="371"/>
      <c r="F7" s="371"/>
      <c r="G7" s="372"/>
      <c r="H7" s="371"/>
      <c r="I7" s="371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1"/>
      <c r="W7" s="371"/>
      <c r="X7" s="370"/>
      <c r="Y7" s="355"/>
    </row>
    <row r="8" spans="1:25" ht="14.25" x14ac:dyDescent="0.15">
      <c r="A8" s="326"/>
      <c r="B8" s="372"/>
      <c r="C8" s="372"/>
      <c r="D8" s="372"/>
      <c r="E8" s="377"/>
      <c r="F8" s="377"/>
      <c r="G8" s="372"/>
      <c r="H8" s="378"/>
      <c r="I8" s="371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1"/>
      <c r="W8" s="371"/>
      <c r="X8" s="370"/>
      <c r="Y8" s="355"/>
    </row>
    <row r="9" spans="1:25" ht="14.25" x14ac:dyDescent="0.15">
      <c r="A9" s="326"/>
      <c r="B9" s="372"/>
      <c r="C9" s="372"/>
      <c r="D9" s="372"/>
      <c r="E9" s="377" t="s">
        <v>222</v>
      </c>
      <c r="F9" s="377"/>
      <c r="G9" s="372"/>
      <c r="H9" s="378" t="s">
        <v>223</v>
      </c>
      <c r="I9" s="371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  <c r="V9" s="371"/>
      <c r="W9" s="371"/>
      <c r="X9" s="370"/>
      <c r="Y9" s="355"/>
    </row>
    <row r="10" spans="1:25" ht="14.25" x14ac:dyDescent="0.15">
      <c r="A10" s="326"/>
      <c r="B10" s="372"/>
      <c r="C10" s="372"/>
      <c r="D10" s="372"/>
      <c r="E10" s="379"/>
      <c r="F10" s="379"/>
      <c r="G10" s="372"/>
      <c r="H10" s="378"/>
      <c r="I10" s="371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1"/>
      <c r="W10" s="371"/>
      <c r="X10" s="370"/>
      <c r="Y10" s="355"/>
    </row>
    <row r="11" spans="1:25" ht="14.25" x14ac:dyDescent="0.15">
      <c r="A11" s="326"/>
      <c r="B11" s="372"/>
      <c r="C11" s="372"/>
      <c r="D11" s="372"/>
      <c r="E11" s="377"/>
      <c r="F11" s="377"/>
      <c r="G11" s="372"/>
      <c r="H11" s="378"/>
      <c r="I11" s="371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1"/>
      <c r="W11" s="371"/>
      <c r="X11" s="370"/>
      <c r="Y11" s="355"/>
    </row>
    <row r="12" spans="1:25" ht="14.25" x14ac:dyDescent="0.15">
      <c r="A12" s="326"/>
      <c r="B12" s="372"/>
      <c r="C12" s="372"/>
      <c r="D12" s="372"/>
      <c r="E12" s="377" t="s">
        <v>224</v>
      </c>
      <c r="F12" s="377"/>
      <c r="G12" s="372"/>
      <c r="H12" s="380" t="s">
        <v>225</v>
      </c>
      <c r="I12" s="371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1"/>
      <c r="W12" s="371"/>
      <c r="X12" s="370"/>
      <c r="Y12" s="355"/>
    </row>
    <row r="13" spans="1:25" ht="14.25" x14ac:dyDescent="0.15">
      <c r="A13" s="326"/>
      <c r="B13" s="372"/>
      <c r="C13" s="372"/>
      <c r="D13" s="372"/>
      <c r="E13" s="379"/>
      <c r="F13" s="379"/>
      <c r="G13" s="372"/>
      <c r="H13" s="378"/>
      <c r="I13" s="371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1"/>
      <c r="W13" s="371"/>
      <c r="X13" s="370"/>
      <c r="Y13" s="355"/>
    </row>
    <row r="14" spans="1:25" ht="14.25" x14ac:dyDescent="0.15">
      <c r="A14" s="326"/>
      <c r="B14" s="372"/>
      <c r="C14" s="372"/>
      <c r="D14" s="372"/>
      <c r="E14" s="377"/>
      <c r="F14" s="377"/>
      <c r="G14" s="372"/>
      <c r="H14" s="380"/>
      <c r="I14" s="381" t="s">
        <v>226</v>
      </c>
      <c r="J14" s="381"/>
      <c r="K14" s="381"/>
      <c r="L14" s="381"/>
      <c r="M14" s="381"/>
      <c r="N14" s="372"/>
      <c r="O14" s="372"/>
      <c r="P14" s="372"/>
      <c r="Q14" s="372"/>
      <c r="R14" s="372"/>
      <c r="S14" s="372"/>
      <c r="T14" s="372"/>
      <c r="U14" s="372"/>
      <c r="V14" s="371"/>
      <c r="W14" s="371"/>
      <c r="X14" s="370"/>
      <c r="Y14" s="355"/>
    </row>
    <row r="15" spans="1:25" ht="27.95" customHeight="1" x14ac:dyDescent="0.15">
      <c r="A15" s="326"/>
      <c r="B15" s="328" t="s">
        <v>227</v>
      </c>
      <c r="C15" s="328"/>
      <c r="D15" s="328"/>
      <c r="E15" s="328"/>
      <c r="F15" s="328"/>
      <c r="G15" s="328"/>
      <c r="H15" s="328" t="s">
        <v>228</v>
      </c>
      <c r="I15" s="328"/>
      <c r="J15" s="328" t="s">
        <v>229</v>
      </c>
      <c r="K15" s="328"/>
      <c r="L15" s="328" t="s">
        <v>230</v>
      </c>
      <c r="M15" s="328"/>
      <c r="N15" s="329" t="s">
        <v>231</v>
      </c>
      <c r="O15" s="330"/>
      <c r="P15" s="330"/>
      <c r="Q15" s="330"/>
      <c r="R15" s="330"/>
      <c r="S15" s="330"/>
      <c r="T15" s="330"/>
      <c r="U15" s="330"/>
      <c r="V15" s="331"/>
      <c r="W15" s="371"/>
      <c r="X15" s="370"/>
      <c r="Y15" s="355"/>
    </row>
    <row r="16" spans="1:25" ht="18.75" customHeight="1" x14ac:dyDescent="0.15">
      <c r="A16" s="326"/>
      <c r="B16" s="332" t="s">
        <v>232</v>
      </c>
      <c r="C16" s="333"/>
      <c r="D16" s="333"/>
      <c r="E16" s="333"/>
      <c r="F16" s="333"/>
      <c r="G16" s="334"/>
      <c r="H16" s="335" t="s">
        <v>233</v>
      </c>
      <c r="I16" s="336"/>
      <c r="J16" s="335">
        <v>1</v>
      </c>
      <c r="K16" s="336"/>
      <c r="L16" s="337" t="s">
        <v>5</v>
      </c>
      <c r="M16" s="338"/>
      <c r="N16" s="339" t="s">
        <v>234</v>
      </c>
      <c r="O16" s="340"/>
      <c r="P16" s="340"/>
      <c r="Q16" s="340"/>
      <c r="R16" s="340"/>
      <c r="S16" s="340"/>
      <c r="T16" s="340"/>
      <c r="U16" s="340"/>
      <c r="V16" s="341"/>
      <c r="W16" s="371"/>
      <c r="X16" s="370"/>
      <c r="Y16" s="355"/>
    </row>
    <row r="17" spans="1:27" ht="27.95" customHeight="1" x14ac:dyDescent="0.15">
      <c r="A17" s="326"/>
      <c r="B17" s="342"/>
      <c r="C17" s="382"/>
      <c r="D17" s="382"/>
      <c r="E17" s="382"/>
      <c r="F17" s="382"/>
      <c r="G17" s="343"/>
      <c r="H17" s="344"/>
      <c r="I17" s="345"/>
      <c r="J17" s="344"/>
      <c r="K17" s="345"/>
      <c r="L17" s="346"/>
      <c r="M17" s="347"/>
      <c r="N17" s="339"/>
      <c r="O17" s="340"/>
      <c r="P17" s="340"/>
      <c r="Q17" s="340"/>
      <c r="R17" s="340"/>
      <c r="S17" s="340"/>
      <c r="T17" s="340"/>
      <c r="U17" s="340"/>
      <c r="V17" s="341"/>
      <c r="W17" s="371"/>
      <c r="X17" s="370"/>
      <c r="Y17" s="355"/>
    </row>
    <row r="18" spans="1:27" ht="27.95" customHeight="1" x14ac:dyDescent="0.15">
      <c r="A18" s="326"/>
      <c r="B18" s="348"/>
      <c r="C18" s="349"/>
      <c r="D18" s="349"/>
      <c r="E18" s="349"/>
      <c r="F18" s="349"/>
      <c r="G18" s="350"/>
      <c r="H18" s="351"/>
      <c r="I18" s="352"/>
      <c r="J18" s="351"/>
      <c r="K18" s="352"/>
      <c r="L18" s="353"/>
      <c r="M18" s="354"/>
      <c r="N18" s="339"/>
      <c r="O18" s="340"/>
      <c r="P18" s="340"/>
      <c r="Q18" s="340"/>
      <c r="R18" s="340"/>
      <c r="S18" s="340"/>
      <c r="T18" s="340"/>
      <c r="U18" s="340"/>
      <c r="V18" s="341"/>
      <c r="W18" s="371"/>
      <c r="X18" s="370"/>
      <c r="Y18" s="355"/>
    </row>
    <row r="19" spans="1:27" ht="18.75" customHeight="1" x14ac:dyDescent="0.15">
      <c r="A19" s="326"/>
      <c r="B19" s="332" t="s">
        <v>235</v>
      </c>
      <c r="C19" s="333"/>
      <c r="D19" s="333"/>
      <c r="E19" s="333"/>
      <c r="F19" s="333"/>
      <c r="G19" s="334"/>
      <c r="H19" s="335" t="s">
        <v>233</v>
      </c>
      <c r="I19" s="336"/>
      <c r="J19" s="335">
        <v>1</v>
      </c>
      <c r="K19" s="336"/>
      <c r="L19" s="337" t="s">
        <v>5</v>
      </c>
      <c r="M19" s="338"/>
      <c r="N19" s="339" t="s">
        <v>236</v>
      </c>
      <c r="O19" s="340"/>
      <c r="P19" s="340"/>
      <c r="Q19" s="340"/>
      <c r="R19" s="340"/>
      <c r="S19" s="340"/>
      <c r="T19" s="340"/>
      <c r="U19" s="340"/>
      <c r="V19" s="341"/>
      <c r="W19" s="371"/>
      <c r="X19" s="370"/>
      <c r="Y19" s="355"/>
    </row>
    <row r="20" spans="1:27" ht="27.95" customHeight="1" x14ac:dyDescent="0.15">
      <c r="A20" s="326"/>
      <c r="B20" s="342"/>
      <c r="C20" s="382"/>
      <c r="D20" s="382"/>
      <c r="E20" s="382"/>
      <c r="F20" s="382"/>
      <c r="G20" s="343"/>
      <c r="H20" s="344"/>
      <c r="I20" s="345"/>
      <c r="J20" s="344"/>
      <c r="K20" s="345"/>
      <c r="L20" s="346"/>
      <c r="M20" s="347"/>
      <c r="N20" s="339"/>
      <c r="O20" s="340"/>
      <c r="P20" s="340"/>
      <c r="Q20" s="340"/>
      <c r="R20" s="340"/>
      <c r="S20" s="340"/>
      <c r="T20" s="340"/>
      <c r="U20" s="340"/>
      <c r="V20" s="341"/>
      <c r="W20" s="371"/>
      <c r="X20" s="370"/>
      <c r="Y20" s="355"/>
    </row>
    <row r="21" spans="1:27" ht="27.95" customHeight="1" x14ac:dyDescent="0.15">
      <c r="A21" s="326"/>
      <c r="B21" s="348"/>
      <c r="C21" s="349"/>
      <c r="D21" s="349"/>
      <c r="E21" s="349"/>
      <c r="F21" s="349"/>
      <c r="G21" s="350"/>
      <c r="H21" s="351"/>
      <c r="I21" s="352"/>
      <c r="J21" s="351"/>
      <c r="K21" s="352"/>
      <c r="L21" s="353"/>
      <c r="M21" s="354"/>
      <c r="N21" s="339"/>
      <c r="O21" s="340"/>
      <c r="P21" s="340"/>
      <c r="Q21" s="340"/>
      <c r="R21" s="340"/>
      <c r="S21" s="340"/>
      <c r="T21" s="340"/>
      <c r="U21" s="340"/>
      <c r="V21" s="341"/>
      <c r="W21" s="371"/>
      <c r="X21" s="370"/>
      <c r="Y21" s="355"/>
    </row>
    <row r="22" spans="1:27" ht="27.95" customHeight="1" x14ac:dyDescent="0.15">
      <c r="A22" s="326"/>
      <c r="B22" s="356"/>
      <c r="C22" s="356"/>
      <c r="D22" s="356"/>
      <c r="E22" s="356"/>
      <c r="F22" s="356"/>
      <c r="G22" s="356"/>
      <c r="H22" s="357"/>
      <c r="I22" s="357"/>
      <c r="J22" s="358"/>
      <c r="K22" s="358"/>
      <c r="L22" s="358"/>
      <c r="M22" s="358"/>
      <c r="N22" s="340"/>
      <c r="O22" s="340"/>
      <c r="P22" s="340"/>
      <c r="Q22" s="340"/>
      <c r="R22" s="340"/>
      <c r="S22" s="340"/>
      <c r="T22" s="340"/>
      <c r="U22" s="340"/>
      <c r="V22" s="340"/>
      <c r="W22" s="371"/>
      <c r="X22" s="371"/>
      <c r="Y22" s="359"/>
    </row>
    <row r="23" spans="1:27" ht="27.95" customHeight="1" x14ac:dyDescent="0.15">
      <c r="A23" s="360"/>
      <c r="B23" s="361"/>
      <c r="C23" s="361"/>
      <c r="D23" s="361"/>
      <c r="E23" s="361"/>
      <c r="F23" s="361"/>
      <c r="G23" s="361"/>
      <c r="H23" s="362"/>
      <c r="I23" s="362"/>
      <c r="J23" s="363"/>
      <c r="K23" s="363"/>
      <c r="L23" s="363"/>
      <c r="M23" s="363"/>
      <c r="N23" s="364"/>
      <c r="O23" s="364"/>
      <c r="P23" s="364"/>
      <c r="Q23" s="364"/>
      <c r="R23" s="364"/>
      <c r="S23" s="364"/>
      <c r="T23" s="364"/>
      <c r="U23" s="364"/>
      <c r="V23" s="364"/>
      <c r="W23" s="365"/>
      <c r="X23" s="365"/>
      <c r="Y23" s="366"/>
      <c r="Z23" s="327"/>
      <c r="AA23" s="327"/>
    </row>
    <row r="24" spans="1:27" ht="17.25" x14ac:dyDescent="0.15">
      <c r="A24" s="367"/>
      <c r="B24" s="367"/>
      <c r="C24" s="367"/>
      <c r="D24" s="367"/>
      <c r="E24" s="367"/>
      <c r="F24" s="367"/>
      <c r="G24" s="367"/>
      <c r="H24" s="368" t="s">
        <v>237</v>
      </c>
      <c r="I24" s="368"/>
      <c r="J24" s="368"/>
      <c r="K24" s="368"/>
      <c r="L24" s="368"/>
      <c r="M24" s="368"/>
      <c r="N24" s="368"/>
      <c r="O24" s="368"/>
      <c r="P24" s="368"/>
      <c r="Q24" s="367"/>
      <c r="R24" s="367"/>
      <c r="S24" s="367"/>
      <c r="T24" s="367"/>
      <c r="U24" s="367"/>
      <c r="V24" s="369" t="s">
        <v>238</v>
      </c>
      <c r="W24" s="369"/>
    </row>
  </sheetData>
  <mergeCells count="44">
    <mergeCell ref="B22:G23"/>
    <mergeCell ref="H22:I23"/>
    <mergeCell ref="J22:K23"/>
    <mergeCell ref="L22:M23"/>
    <mergeCell ref="N22:V23"/>
    <mergeCell ref="H24:P24"/>
    <mergeCell ref="V24:W24"/>
    <mergeCell ref="B19:G21"/>
    <mergeCell ref="H19:I21"/>
    <mergeCell ref="J19:K21"/>
    <mergeCell ref="L19:M21"/>
    <mergeCell ref="N19:V21"/>
    <mergeCell ref="X19:Y19"/>
    <mergeCell ref="X20:Y21"/>
    <mergeCell ref="B16:G18"/>
    <mergeCell ref="H16:I18"/>
    <mergeCell ref="J16:K18"/>
    <mergeCell ref="L16:M18"/>
    <mergeCell ref="N16:V18"/>
    <mergeCell ref="X16:Y16"/>
    <mergeCell ref="X17:Y18"/>
    <mergeCell ref="X13:Y13"/>
    <mergeCell ref="E14:F14"/>
    <mergeCell ref="I14:M14"/>
    <mergeCell ref="X14:Y15"/>
    <mergeCell ref="B15:G15"/>
    <mergeCell ref="H15:I15"/>
    <mergeCell ref="J15:K15"/>
    <mergeCell ref="L15:M15"/>
    <mergeCell ref="N15:V15"/>
    <mergeCell ref="X7:Y7"/>
    <mergeCell ref="E8:F8"/>
    <mergeCell ref="X8:Y9"/>
    <mergeCell ref="E9:F9"/>
    <mergeCell ref="X10:Y10"/>
    <mergeCell ref="E11:F11"/>
    <mergeCell ref="X11:Y12"/>
    <mergeCell ref="E12:F12"/>
    <mergeCell ref="X1:Y1"/>
    <mergeCell ref="X2:Y3"/>
    <mergeCell ref="D3:T3"/>
    <mergeCell ref="X4:Y4"/>
    <mergeCell ref="X5:Y6"/>
    <mergeCell ref="E6:F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24B9-9237-4CF8-B4A5-513649ED3FAB}">
  <sheetPr>
    <pageSetUpPr fitToPage="1"/>
  </sheetPr>
  <dimension ref="A1:AI33"/>
  <sheetViews>
    <sheetView topLeftCell="F1" workbookViewId="0">
      <selection activeCell="R16" sqref="R16:AA16"/>
    </sheetView>
  </sheetViews>
  <sheetFormatPr defaultColWidth="4.625" defaultRowHeight="13.5" x14ac:dyDescent="0.15"/>
  <cols>
    <col min="1" max="1" width="4.625" style="51"/>
    <col min="2" max="2" width="4.625" style="9"/>
    <col min="3" max="7" width="10.5" style="9" customWidth="1"/>
    <col min="8" max="8" width="7" style="9" customWidth="1"/>
    <col min="9" max="10" width="2.625" style="9" customWidth="1"/>
    <col min="11" max="12" width="3.5" style="9" customWidth="1"/>
    <col min="13" max="13" width="6.375" style="9" customWidth="1"/>
    <col min="14" max="15" width="4.625" style="9"/>
    <col min="16" max="16" width="2.5" style="9" customWidth="1"/>
    <col min="17" max="17" width="3.625" style="9" customWidth="1"/>
    <col min="18" max="19" width="4.625" style="9"/>
    <col min="20" max="21" width="2.5" style="9" customWidth="1"/>
    <col min="22" max="22" width="4.625" style="9"/>
    <col min="23" max="25" width="2.25" style="9" customWidth="1"/>
    <col min="26" max="26" width="4" style="9" customWidth="1"/>
    <col min="27" max="27" width="4.625" style="9"/>
    <col min="28" max="28" width="1.25" style="9" customWidth="1"/>
    <col min="29" max="29" width="4.625" style="9"/>
    <col min="30" max="30" width="15.625" style="9" bestFit="1" customWidth="1"/>
    <col min="31" max="31" width="15.125" style="9" bestFit="1" customWidth="1"/>
    <col min="32" max="32" width="4.625" style="9"/>
    <col min="33" max="33" width="16.625" style="9" bestFit="1" customWidth="1"/>
    <col min="34" max="34" width="4.625" style="9"/>
    <col min="35" max="35" width="26.375" style="9" bestFit="1" customWidth="1"/>
    <col min="36" max="16384" width="4.625" style="9"/>
  </cols>
  <sheetData>
    <row r="1" spans="1:33" ht="7.5" customHeight="1" x14ac:dyDescent="0.15">
      <c r="A1" s="4"/>
      <c r="B1" s="5"/>
      <c r="C1" s="5"/>
      <c r="D1" s="5"/>
      <c r="E1" s="6"/>
      <c r="F1" s="5"/>
      <c r="G1" s="5"/>
      <c r="H1" s="5"/>
      <c r="I1" s="5"/>
      <c r="J1" s="5"/>
      <c r="K1" s="7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8"/>
    </row>
    <row r="2" spans="1:33" ht="14.1" customHeight="1" x14ac:dyDescent="0.15">
      <c r="A2" s="10"/>
      <c r="B2" s="198" t="s">
        <v>29</v>
      </c>
      <c r="C2" s="198"/>
      <c r="E2" s="199"/>
      <c r="F2" s="200"/>
      <c r="G2" s="200"/>
      <c r="H2" s="200"/>
      <c r="I2" s="200"/>
      <c r="J2" s="201"/>
      <c r="K2" s="202" t="s">
        <v>30</v>
      </c>
      <c r="L2" s="203"/>
      <c r="M2" s="203"/>
      <c r="N2" s="204">
        <f>SUM(R11)</f>
        <v>0</v>
      </c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197" t="s">
        <v>31</v>
      </c>
    </row>
    <row r="3" spans="1:33" ht="14.1" customHeight="1" x14ac:dyDescent="0.15">
      <c r="A3" s="10"/>
      <c r="B3" s="198"/>
      <c r="C3" s="198"/>
      <c r="E3" s="199"/>
      <c r="F3" s="200"/>
      <c r="G3" s="200"/>
      <c r="H3" s="200"/>
      <c r="I3" s="200"/>
      <c r="J3" s="201"/>
      <c r="K3" s="202"/>
      <c r="L3" s="203"/>
      <c r="M3" s="203"/>
      <c r="N3" s="204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197"/>
    </row>
    <row r="4" spans="1:33" ht="14.1" customHeight="1" x14ac:dyDescent="0.15">
      <c r="A4" s="10"/>
      <c r="B4" s="198"/>
      <c r="C4" s="198"/>
      <c r="E4" s="199"/>
      <c r="F4" s="200"/>
      <c r="G4" s="200"/>
      <c r="H4" s="200"/>
      <c r="I4" s="200"/>
      <c r="J4" s="201"/>
      <c r="K4" s="202"/>
      <c r="L4" s="203"/>
      <c r="M4" s="203"/>
      <c r="N4" s="204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197"/>
    </row>
    <row r="5" spans="1:33" ht="7.5" customHeight="1" x14ac:dyDescent="0.15">
      <c r="A5" s="11"/>
      <c r="B5" s="12"/>
      <c r="C5" s="12"/>
      <c r="D5" s="12"/>
      <c r="E5" s="13"/>
      <c r="F5" s="12"/>
      <c r="G5" s="12"/>
      <c r="H5" s="12"/>
      <c r="I5" s="12"/>
      <c r="J5" s="12"/>
      <c r="K5" s="14"/>
      <c r="L5" s="12"/>
      <c r="M5" s="12"/>
      <c r="N5" s="1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5"/>
    </row>
    <row r="6" spans="1:33" ht="20.100000000000001" customHeight="1" x14ac:dyDescent="0.15">
      <c r="A6" s="206" t="s">
        <v>32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</row>
    <row r="7" spans="1:33" ht="20.100000000000001" customHeight="1" x14ac:dyDescent="0.1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pans="1:33" ht="7.5" customHeight="1" x14ac:dyDescent="0.15">
      <c r="A8" s="209" t="s">
        <v>33</v>
      </c>
      <c r="B8" s="207"/>
      <c r="C8" s="207"/>
      <c r="D8" s="207"/>
      <c r="E8" s="207"/>
      <c r="F8" s="207"/>
      <c r="G8" s="207"/>
      <c r="H8" s="207"/>
      <c r="I8" s="210"/>
      <c r="J8" s="207"/>
      <c r="K8" s="207"/>
      <c r="L8" s="207"/>
      <c r="M8" s="214"/>
      <c r="N8" s="215"/>
      <c r="O8" s="220"/>
      <c r="P8" s="207"/>
      <c r="Q8" s="207"/>
      <c r="R8" s="220" t="s">
        <v>34</v>
      </c>
      <c r="S8" s="207"/>
      <c r="T8" s="207"/>
      <c r="U8" s="207"/>
      <c r="V8" s="207"/>
      <c r="W8" s="207"/>
      <c r="X8" s="207"/>
      <c r="Y8" s="207"/>
      <c r="Z8" s="207"/>
      <c r="AA8" s="223"/>
    </row>
    <row r="9" spans="1:33" ht="18" customHeight="1" x14ac:dyDescent="0.15">
      <c r="A9" s="202"/>
      <c r="B9" s="203"/>
      <c r="C9" s="203"/>
      <c r="D9" s="203"/>
      <c r="E9" s="203"/>
      <c r="F9" s="203"/>
      <c r="G9" s="203"/>
      <c r="H9" s="203"/>
      <c r="I9" s="211"/>
      <c r="J9" s="203"/>
      <c r="K9" s="203"/>
      <c r="L9" s="203"/>
      <c r="M9" s="216"/>
      <c r="N9" s="217"/>
      <c r="O9" s="221"/>
      <c r="P9" s="203"/>
      <c r="Q9" s="203"/>
      <c r="R9" s="221"/>
      <c r="S9" s="203"/>
      <c r="T9" s="203"/>
      <c r="U9" s="203"/>
      <c r="V9" s="203"/>
      <c r="W9" s="203"/>
      <c r="X9" s="203"/>
      <c r="Y9" s="203"/>
      <c r="Z9" s="203"/>
      <c r="AA9" s="201"/>
    </row>
    <row r="10" spans="1:33" ht="7.5" customHeight="1" x14ac:dyDescent="0.15">
      <c r="A10" s="212"/>
      <c r="B10" s="208"/>
      <c r="C10" s="208"/>
      <c r="D10" s="208"/>
      <c r="E10" s="208"/>
      <c r="F10" s="208"/>
      <c r="G10" s="208"/>
      <c r="H10" s="208"/>
      <c r="I10" s="213"/>
      <c r="J10" s="208"/>
      <c r="K10" s="208"/>
      <c r="L10" s="208"/>
      <c r="M10" s="218"/>
      <c r="N10" s="219"/>
      <c r="O10" s="222"/>
      <c r="P10" s="208"/>
      <c r="Q10" s="208"/>
      <c r="R10" s="222"/>
      <c r="S10" s="208"/>
      <c r="T10" s="208"/>
      <c r="U10" s="208"/>
      <c r="V10" s="208"/>
      <c r="W10" s="208"/>
      <c r="X10" s="208"/>
      <c r="Y10" s="208"/>
      <c r="Z10" s="208"/>
      <c r="AA10" s="224"/>
    </row>
    <row r="11" spans="1:33" ht="26.1" customHeight="1" x14ac:dyDescent="0.15">
      <c r="A11" s="236" t="s">
        <v>35</v>
      </c>
      <c r="B11" s="237"/>
      <c r="C11" s="237"/>
      <c r="D11" s="237"/>
      <c r="E11" s="237"/>
      <c r="F11" s="237"/>
      <c r="G11" s="237"/>
      <c r="H11" s="237"/>
      <c r="I11" s="238"/>
      <c r="J11" s="239"/>
      <c r="K11" s="239"/>
      <c r="L11" s="239"/>
      <c r="M11" s="240"/>
      <c r="N11" s="241"/>
      <c r="O11" s="242"/>
      <c r="P11" s="243"/>
      <c r="Q11" s="243"/>
      <c r="R11" s="244">
        <f>+R14+R20</f>
        <v>0</v>
      </c>
      <c r="S11" s="245"/>
      <c r="T11" s="245"/>
      <c r="U11" s="245"/>
      <c r="V11" s="245"/>
      <c r="W11" s="245"/>
      <c r="X11" s="245"/>
      <c r="Y11" s="245"/>
      <c r="Z11" s="245"/>
      <c r="AA11" s="246"/>
    </row>
    <row r="12" spans="1:33" ht="26.1" customHeight="1" x14ac:dyDescent="0.15">
      <c r="A12" s="225" t="s">
        <v>36</v>
      </c>
      <c r="B12" s="226"/>
      <c r="C12" s="226"/>
      <c r="D12" s="226"/>
      <c r="E12" s="226"/>
      <c r="F12" s="226"/>
      <c r="G12" s="226"/>
      <c r="H12" s="226"/>
      <c r="I12" s="227"/>
      <c r="J12" s="228"/>
      <c r="K12" s="228"/>
      <c r="L12" s="228"/>
      <c r="M12" s="229"/>
      <c r="N12" s="230"/>
      <c r="O12" s="231"/>
      <c r="P12" s="232"/>
      <c r="Q12" s="232"/>
      <c r="R12" s="233">
        <f>+R15+R16+R17+R18+R21</f>
        <v>0</v>
      </c>
      <c r="S12" s="234"/>
      <c r="T12" s="234"/>
      <c r="U12" s="234"/>
      <c r="V12" s="234"/>
      <c r="W12" s="234"/>
      <c r="X12" s="234"/>
      <c r="Y12" s="234"/>
      <c r="Z12" s="234"/>
      <c r="AA12" s="235"/>
      <c r="AE12" s="16"/>
      <c r="AG12" s="17"/>
    </row>
    <row r="13" spans="1:33" ht="26.1" customHeight="1" x14ac:dyDescent="0.15">
      <c r="A13" s="18" t="s">
        <v>37</v>
      </c>
      <c r="B13" s="19"/>
      <c r="C13" s="19"/>
      <c r="D13" s="19"/>
      <c r="E13" s="19"/>
      <c r="F13" s="19"/>
      <c r="G13" s="19"/>
      <c r="H13" s="19"/>
      <c r="I13" s="12"/>
      <c r="J13" s="20"/>
      <c r="K13" s="21"/>
      <c r="L13" s="21"/>
      <c r="M13" s="53"/>
      <c r="N13" s="54"/>
      <c r="O13" s="247"/>
      <c r="P13" s="248"/>
      <c r="Q13" s="249"/>
      <c r="R13" s="250">
        <f>+R19+R22</f>
        <v>0</v>
      </c>
      <c r="S13" s="251"/>
      <c r="T13" s="251"/>
      <c r="U13" s="251"/>
      <c r="V13" s="251"/>
      <c r="W13" s="251"/>
      <c r="X13" s="251"/>
      <c r="Y13" s="251"/>
      <c r="Z13" s="251"/>
      <c r="AA13" s="252"/>
    </row>
    <row r="14" spans="1:33" ht="26.1" customHeight="1" x14ac:dyDescent="0.15">
      <c r="A14" s="253" t="s">
        <v>32</v>
      </c>
      <c r="B14" s="254"/>
      <c r="C14" s="254"/>
      <c r="D14" s="254"/>
      <c r="E14" s="254"/>
      <c r="F14" s="254"/>
      <c r="G14" s="254"/>
      <c r="H14" s="254"/>
      <c r="I14" s="22"/>
      <c r="J14" s="23"/>
      <c r="K14" s="23"/>
      <c r="L14" s="23"/>
      <c r="M14" s="55"/>
      <c r="N14" s="56"/>
      <c r="O14" s="55"/>
      <c r="P14" s="57"/>
      <c r="Q14" s="57"/>
      <c r="R14" s="255">
        <f>SUM(R15:AA19)</f>
        <v>0</v>
      </c>
      <c r="S14" s="256"/>
      <c r="T14" s="256"/>
      <c r="U14" s="256"/>
      <c r="V14" s="256"/>
      <c r="W14" s="256"/>
      <c r="X14" s="256"/>
      <c r="Y14" s="256"/>
      <c r="Z14" s="256"/>
      <c r="AA14" s="257"/>
    </row>
    <row r="15" spans="1:33" ht="26.1" customHeight="1" x14ac:dyDescent="0.15">
      <c r="A15" s="258" t="str">
        <f>+[2]設計内訳!A4:AA4</f>
        <v>　１．車両（補助対象）</v>
      </c>
      <c r="B15" s="259"/>
      <c r="C15" s="259"/>
      <c r="D15" s="259"/>
      <c r="E15" s="259"/>
      <c r="F15" s="259"/>
      <c r="G15" s="259"/>
      <c r="H15" s="259"/>
      <c r="I15" s="260"/>
      <c r="J15" s="24"/>
      <c r="K15" s="24"/>
      <c r="L15" s="24"/>
      <c r="M15" s="261"/>
      <c r="N15" s="262"/>
      <c r="O15" s="262"/>
      <c r="P15" s="262"/>
      <c r="Q15" s="263"/>
      <c r="R15" s="264">
        <f>M15*1.1</f>
        <v>0</v>
      </c>
      <c r="S15" s="265"/>
      <c r="T15" s="265"/>
      <c r="U15" s="265"/>
      <c r="V15" s="265"/>
      <c r="W15" s="265"/>
      <c r="X15" s="265"/>
      <c r="Y15" s="265"/>
      <c r="Z15" s="265"/>
      <c r="AA15" s="266"/>
      <c r="AD15" s="58"/>
    </row>
    <row r="16" spans="1:33" ht="26.1" customHeight="1" x14ac:dyDescent="0.15">
      <c r="A16" s="267" t="str">
        <f>+[2]設計内訳!A6:I6</f>
        <v>　２．艤装（補助対象）</v>
      </c>
      <c r="B16" s="268"/>
      <c r="C16" s="268"/>
      <c r="D16" s="268"/>
      <c r="E16" s="268"/>
      <c r="F16" s="268"/>
      <c r="G16" s="268"/>
      <c r="H16" s="268"/>
      <c r="I16" s="269"/>
      <c r="J16" s="228"/>
      <c r="K16" s="228"/>
      <c r="L16" s="228"/>
      <c r="M16" s="261"/>
      <c r="N16" s="262"/>
      <c r="O16" s="262"/>
      <c r="P16" s="262"/>
      <c r="Q16" s="263"/>
      <c r="R16" s="264">
        <f t="shared" ref="R16:R18" si="0">M16*1.1</f>
        <v>0</v>
      </c>
      <c r="S16" s="265"/>
      <c r="T16" s="265"/>
      <c r="U16" s="265"/>
      <c r="V16" s="265"/>
      <c r="W16" s="265"/>
      <c r="X16" s="265"/>
      <c r="Y16" s="265"/>
      <c r="Z16" s="265"/>
      <c r="AA16" s="266"/>
    </row>
    <row r="17" spans="1:33" ht="26.1" customHeight="1" x14ac:dyDescent="0.15">
      <c r="A17" s="225" t="str">
        <f>+[2]設計内訳!A70:I70</f>
        <v>　３．取付品および付属品（補助対象）</v>
      </c>
      <c r="B17" s="226"/>
      <c r="C17" s="226"/>
      <c r="D17" s="226"/>
      <c r="E17" s="226"/>
      <c r="F17" s="226"/>
      <c r="G17" s="226"/>
      <c r="H17" s="226"/>
      <c r="I17" s="227"/>
      <c r="J17" s="228"/>
      <c r="K17" s="228"/>
      <c r="L17" s="228"/>
      <c r="M17" s="261"/>
      <c r="N17" s="262"/>
      <c r="O17" s="262"/>
      <c r="P17" s="262"/>
      <c r="Q17" s="263"/>
      <c r="R17" s="264">
        <f t="shared" si="0"/>
        <v>0</v>
      </c>
      <c r="S17" s="265"/>
      <c r="T17" s="265"/>
      <c r="U17" s="265"/>
      <c r="V17" s="265"/>
      <c r="W17" s="265"/>
      <c r="X17" s="265"/>
      <c r="Y17" s="265"/>
      <c r="Z17" s="265"/>
      <c r="AA17" s="266"/>
    </row>
    <row r="18" spans="1:33" ht="26.1" customHeight="1" x14ac:dyDescent="0.15">
      <c r="A18" s="225" t="str">
        <f>+[2]設計内訳!A93:I93</f>
        <v>　４．軽微な変更として備えることができる取付品および付属品（補助対象）</v>
      </c>
      <c r="B18" s="226"/>
      <c r="C18" s="226"/>
      <c r="D18" s="226"/>
      <c r="E18" s="226"/>
      <c r="F18" s="226"/>
      <c r="G18" s="226"/>
      <c r="H18" s="226"/>
      <c r="I18" s="227"/>
      <c r="J18" s="25"/>
      <c r="K18" s="25"/>
      <c r="L18" s="25"/>
      <c r="M18" s="261"/>
      <c r="N18" s="262"/>
      <c r="O18" s="262"/>
      <c r="P18" s="262"/>
      <c r="Q18" s="263"/>
      <c r="R18" s="264">
        <f t="shared" si="0"/>
        <v>0</v>
      </c>
      <c r="S18" s="265"/>
      <c r="T18" s="265"/>
      <c r="U18" s="265"/>
      <c r="V18" s="265"/>
      <c r="W18" s="265"/>
      <c r="X18" s="265"/>
      <c r="Y18" s="265"/>
      <c r="Z18" s="265"/>
      <c r="AA18" s="266"/>
    </row>
    <row r="19" spans="1:33" ht="26.1" customHeight="1" x14ac:dyDescent="0.15">
      <c r="A19" s="258" t="s">
        <v>38</v>
      </c>
      <c r="B19" s="259"/>
      <c r="C19" s="259"/>
      <c r="D19" s="259"/>
      <c r="E19" s="259"/>
      <c r="F19" s="259"/>
      <c r="G19" s="259"/>
      <c r="H19" s="259"/>
      <c r="I19" s="260"/>
      <c r="J19" s="270"/>
      <c r="K19" s="270"/>
      <c r="L19" s="270"/>
      <c r="M19" s="271"/>
      <c r="N19" s="272"/>
      <c r="O19" s="272"/>
      <c r="P19" s="272"/>
      <c r="Q19" s="273"/>
      <c r="R19" s="274">
        <v>0</v>
      </c>
      <c r="S19" s="275"/>
      <c r="T19" s="275"/>
      <c r="U19" s="275"/>
      <c r="V19" s="275"/>
      <c r="W19" s="275"/>
      <c r="X19" s="275"/>
      <c r="Y19" s="275"/>
      <c r="Z19" s="275"/>
      <c r="AA19" s="276"/>
      <c r="AD19" s="81"/>
    </row>
    <row r="20" spans="1:33" ht="26.1" customHeight="1" x14ac:dyDescent="0.15">
      <c r="A20" s="26" t="s">
        <v>39</v>
      </c>
      <c r="B20" s="27"/>
      <c r="C20" s="27"/>
      <c r="D20" s="27"/>
      <c r="E20" s="28"/>
      <c r="F20" s="27"/>
      <c r="G20" s="27"/>
      <c r="H20" s="27"/>
      <c r="I20" s="22"/>
      <c r="J20" s="23"/>
      <c r="K20" s="23"/>
      <c r="L20" s="23"/>
      <c r="M20" s="277">
        <f>SUM(M21:Q22)</f>
        <v>0</v>
      </c>
      <c r="N20" s="278"/>
      <c r="O20" s="278"/>
      <c r="P20" s="278"/>
      <c r="Q20" s="279"/>
      <c r="R20" s="255">
        <f>SUM(R21:AA22)</f>
        <v>0</v>
      </c>
      <c r="S20" s="256"/>
      <c r="T20" s="256"/>
      <c r="U20" s="256"/>
      <c r="V20" s="256"/>
      <c r="W20" s="256"/>
      <c r="X20" s="256"/>
      <c r="Y20" s="256"/>
      <c r="Z20" s="256"/>
      <c r="AA20" s="257"/>
      <c r="AD20" s="81"/>
    </row>
    <row r="21" spans="1:33" ht="26.1" customHeight="1" x14ac:dyDescent="0.15">
      <c r="A21" s="280" t="str">
        <f>+[2]設計内訳!A128:I128</f>
        <v>　１．高度救命処置用資機材（補助対象）</v>
      </c>
      <c r="B21" s="281"/>
      <c r="C21" s="281"/>
      <c r="D21" s="281"/>
      <c r="E21" s="281"/>
      <c r="F21" s="281"/>
      <c r="G21" s="281"/>
      <c r="H21" s="281"/>
      <c r="I21" s="282"/>
      <c r="J21" s="283"/>
      <c r="K21" s="283"/>
      <c r="L21" s="283"/>
      <c r="M21" s="261"/>
      <c r="N21" s="262"/>
      <c r="O21" s="262"/>
      <c r="P21" s="262"/>
      <c r="Q21" s="263"/>
      <c r="R21" s="284">
        <f>M21*1.1</f>
        <v>0</v>
      </c>
      <c r="S21" s="285"/>
      <c r="T21" s="285"/>
      <c r="U21" s="285"/>
      <c r="V21" s="285"/>
      <c r="W21" s="285"/>
      <c r="X21" s="285"/>
      <c r="Y21" s="285"/>
      <c r="Z21" s="285"/>
      <c r="AA21" s="286"/>
    </row>
    <row r="22" spans="1:33" ht="26.1" customHeight="1" x14ac:dyDescent="0.15">
      <c r="A22" s="293" t="s">
        <v>19</v>
      </c>
      <c r="B22" s="294"/>
      <c r="C22" s="294"/>
      <c r="D22" s="294"/>
      <c r="E22" s="294"/>
      <c r="F22" s="294"/>
      <c r="G22" s="294"/>
      <c r="H22" s="294"/>
      <c r="I22" s="295"/>
      <c r="J22" s="296"/>
      <c r="K22" s="296"/>
      <c r="L22" s="296"/>
      <c r="M22" s="271"/>
      <c r="N22" s="272"/>
      <c r="O22" s="272"/>
      <c r="P22" s="272"/>
      <c r="Q22" s="273"/>
      <c r="R22" s="297">
        <f>M22*1.1</f>
        <v>0</v>
      </c>
      <c r="S22" s="298"/>
      <c r="T22" s="298"/>
      <c r="U22" s="298"/>
      <c r="V22" s="298"/>
      <c r="W22" s="298"/>
      <c r="X22" s="298"/>
      <c r="Y22" s="298"/>
      <c r="Z22" s="298"/>
      <c r="AA22" s="299"/>
    </row>
    <row r="23" spans="1:33" ht="14.25" thickBot="1" x14ac:dyDescent="0.2">
      <c r="A23" s="225"/>
      <c r="B23" s="226"/>
      <c r="C23" s="226"/>
      <c r="D23" s="226"/>
      <c r="E23" s="226"/>
      <c r="F23" s="226"/>
      <c r="G23" s="226"/>
      <c r="H23" s="226"/>
      <c r="I23" s="227"/>
      <c r="J23" s="228"/>
      <c r="K23" s="228"/>
      <c r="L23" s="228"/>
      <c r="M23" s="300"/>
      <c r="N23" s="301"/>
      <c r="O23" s="302"/>
      <c r="P23" s="303"/>
      <c r="Q23" s="303"/>
      <c r="R23" s="302"/>
      <c r="S23" s="303"/>
      <c r="T23" s="303"/>
      <c r="U23" s="303"/>
      <c r="V23" s="303"/>
      <c r="W23" s="303"/>
      <c r="X23" s="303"/>
      <c r="Y23" s="303"/>
      <c r="Z23" s="303"/>
      <c r="AA23" s="304"/>
      <c r="AG23" s="29"/>
    </row>
    <row r="24" spans="1:33" ht="26.1" customHeight="1" thickTop="1" x14ac:dyDescent="0.15">
      <c r="A24" s="30" t="s">
        <v>40</v>
      </c>
      <c r="B24" s="31"/>
      <c r="C24" s="31"/>
      <c r="D24" s="31"/>
      <c r="E24" s="31"/>
      <c r="F24" s="31"/>
      <c r="G24" s="31"/>
      <c r="H24" s="31"/>
      <c r="I24" s="32"/>
      <c r="J24" s="311" t="s">
        <v>41</v>
      </c>
      <c r="K24" s="312"/>
      <c r="L24" s="313"/>
      <c r="M24" s="314">
        <f>+R26*0.84</f>
        <v>0</v>
      </c>
      <c r="N24" s="315"/>
      <c r="O24" s="33"/>
      <c r="P24" s="34"/>
      <c r="Q24" s="34"/>
      <c r="R24" s="316">
        <f>+R12*0.9*0.001</f>
        <v>0</v>
      </c>
      <c r="S24" s="317"/>
      <c r="T24" s="317"/>
      <c r="U24" s="317"/>
      <c r="V24" s="317"/>
      <c r="W24" s="317"/>
      <c r="X24" s="317"/>
      <c r="Y24" s="317"/>
      <c r="Z24" s="317"/>
      <c r="AA24" s="318"/>
    </row>
    <row r="25" spans="1:33" ht="26.1" customHeight="1" x14ac:dyDescent="0.15">
      <c r="A25" s="35" t="s">
        <v>42</v>
      </c>
      <c r="B25" s="36"/>
      <c r="C25" s="36"/>
      <c r="D25" s="36"/>
      <c r="E25" s="36"/>
      <c r="F25" s="36"/>
      <c r="G25" s="36"/>
      <c r="H25" s="36"/>
      <c r="I25" s="37"/>
      <c r="J25" s="38"/>
      <c r="K25" s="38"/>
      <c r="L25" s="38"/>
      <c r="M25" s="39"/>
      <c r="N25" s="40"/>
      <c r="O25" s="319"/>
      <c r="P25" s="320"/>
      <c r="Q25" s="321"/>
      <c r="R25" s="322">
        <f>+R11*0.001-R24</f>
        <v>0</v>
      </c>
      <c r="S25" s="323"/>
      <c r="T25" s="323"/>
      <c r="U25" s="323"/>
      <c r="V25" s="323"/>
      <c r="W25" s="323"/>
      <c r="X25" s="323"/>
      <c r="Y25" s="323"/>
      <c r="Z25" s="323"/>
      <c r="AA25" s="324"/>
    </row>
    <row r="26" spans="1:33" ht="14.25" thickBot="1" x14ac:dyDescent="0.2">
      <c r="A26" s="287"/>
      <c r="B26" s="288"/>
      <c r="C26" s="288"/>
      <c r="D26" s="288"/>
      <c r="E26" s="288"/>
      <c r="F26" s="288"/>
      <c r="G26" s="288"/>
      <c r="H26" s="288"/>
      <c r="I26" s="289"/>
      <c r="J26" s="41"/>
      <c r="K26" s="41"/>
      <c r="L26" s="41"/>
      <c r="M26" s="42"/>
      <c r="N26" s="43"/>
      <c r="O26" s="42"/>
      <c r="P26" s="41"/>
      <c r="Q26" s="41"/>
      <c r="R26" s="290">
        <f>SUM(R24:AA25)</f>
        <v>0</v>
      </c>
      <c r="S26" s="291"/>
      <c r="T26" s="291"/>
      <c r="U26" s="291"/>
      <c r="V26" s="291"/>
      <c r="W26" s="291"/>
      <c r="X26" s="291"/>
      <c r="Y26" s="291"/>
      <c r="Z26" s="291"/>
      <c r="AA26" s="292"/>
      <c r="AD26" s="44"/>
    </row>
    <row r="27" spans="1:33" ht="15" hidden="1" thickTop="1" thickBot="1" x14ac:dyDescent="0.2">
      <c r="A27" s="45"/>
      <c r="B27" s="46"/>
      <c r="C27" s="46"/>
      <c r="D27" s="46"/>
      <c r="E27" s="46"/>
      <c r="F27" s="46"/>
      <c r="G27" s="46"/>
      <c r="H27" s="46"/>
      <c r="I27" s="47"/>
      <c r="J27" s="48"/>
      <c r="K27" s="48"/>
      <c r="L27" s="48"/>
      <c r="M27" s="49"/>
      <c r="N27" s="50"/>
      <c r="O27" s="305"/>
      <c r="P27" s="306"/>
      <c r="Q27" s="307"/>
      <c r="R27" s="308">
        <f>SUM(R24:AA26)</f>
        <v>0</v>
      </c>
      <c r="S27" s="309"/>
      <c r="T27" s="309"/>
      <c r="U27" s="309"/>
      <c r="V27" s="309"/>
      <c r="W27" s="309"/>
      <c r="X27" s="309"/>
      <c r="Y27" s="309"/>
      <c r="Z27" s="309"/>
      <c r="AA27" s="310"/>
      <c r="AE27" s="44"/>
    </row>
    <row r="28" spans="1:33" ht="14.25" thickTop="1" x14ac:dyDescent="0.15"/>
    <row r="29" spans="1:33" ht="15" customHeight="1" x14ac:dyDescent="0.15">
      <c r="AE29" s="16"/>
    </row>
    <row r="31" spans="1:33" ht="15" customHeight="1" x14ac:dyDescent="0.15">
      <c r="AG31" s="52"/>
    </row>
    <row r="33" spans="35:35" ht="15" customHeight="1" x14ac:dyDescent="0.15">
      <c r="AI33" s="16"/>
    </row>
  </sheetData>
  <mergeCells count="68">
    <mergeCell ref="O27:Q27"/>
    <mergeCell ref="R27:AA27"/>
    <mergeCell ref="J24:L24"/>
    <mergeCell ref="M24:N24"/>
    <mergeCell ref="R24:AA24"/>
    <mergeCell ref="O25:Q25"/>
    <mergeCell ref="R25:AA25"/>
    <mergeCell ref="A26:I26"/>
    <mergeCell ref="R26:AA26"/>
    <mergeCell ref="A22:I22"/>
    <mergeCell ref="J22:L22"/>
    <mergeCell ref="M22:Q22"/>
    <mergeCell ref="R22:AA22"/>
    <mergeCell ref="A23:I23"/>
    <mergeCell ref="J23:L23"/>
    <mergeCell ref="M23:N23"/>
    <mergeCell ref="O23:Q23"/>
    <mergeCell ref="R23:AA23"/>
    <mergeCell ref="M20:Q20"/>
    <mergeCell ref="R20:AA20"/>
    <mergeCell ref="A21:I21"/>
    <mergeCell ref="J21:L21"/>
    <mergeCell ref="M21:Q21"/>
    <mergeCell ref="R21:AA21"/>
    <mergeCell ref="A18:I18"/>
    <mergeCell ref="M18:Q18"/>
    <mergeCell ref="R18:AA18"/>
    <mergeCell ref="A19:I19"/>
    <mergeCell ref="J19:L19"/>
    <mergeCell ref="M19:Q19"/>
    <mergeCell ref="R19:AA19"/>
    <mergeCell ref="A16:I16"/>
    <mergeCell ref="J16:L16"/>
    <mergeCell ref="M16:Q16"/>
    <mergeCell ref="R16:AA16"/>
    <mergeCell ref="A17:I17"/>
    <mergeCell ref="J17:L17"/>
    <mergeCell ref="M17:Q17"/>
    <mergeCell ref="R17:AA17"/>
    <mergeCell ref="O13:Q13"/>
    <mergeCell ref="R13:AA13"/>
    <mergeCell ref="A14:H14"/>
    <mergeCell ref="R14:AA14"/>
    <mergeCell ref="A15:I15"/>
    <mergeCell ref="M15:Q15"/>
    <mergeCell ref="R15:AA15"/>
    <mergeCell ref="A11:I11"/>
    <mergeCell ref="J11:L11"/>
    <mergeCell ref="M11:N11"/>
    <mergeCell ref="O11:Q11"/>
    <mergeCell ref="R11:AA11"/>
    <mergeCell ref="A12:I12"/>
    <mergeCell ref="J12:L12"/>
    <mergeCell ref="M12:N12"/>
    <mergeCell ref="O12:Q12"/>
    <mergeCell ref="R12:AA12"/>
    <mergeCell ref="A6:AA7"/>
    <mergeCell ref="A8:I10"/>
    <mergeCell ref="J8:L10"/>
    <mergeCell ref="M8:N10"/>
    <mergeCell ref="O8:Q10"/>
    <mergeCell ref="R8:AA10"/>
    <mergeCell ref="AA2:AA4"/>
    <mergeCell ref="B2:C4"/>
    <mergeCell ref="E2:I4"/>
    <mergeCell ref="J2:J4"/>
    <mergeCell ref="K2:M4"/>
    <mergeCell ref="N2:Z4"/>
  </mergeCells>
  <phoneticPr fontId="1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FE06-EE40-4100-B93E-A43FBCC040A4}">
  <sheetPr>
    <pageSetUpPr fitToPage="1"/>
  </sheetPr>
  <dimension ref="A1:AA207"/>
  <sheetViews>
    <sheetView view="pageBreakPreview" zoomScale="70" zoomScaleNormal="100" zoomScaleSheetLayoutView="70" workbookViewId="0">
      <selection activeCell="M16" sqref="M16:N16"/>
    </sheetView>
  </sheetViews>
  <sheetFormatPr defaultColWidth="4.625" defaultRowHeight="13.5" x14ac:dyDescent="0.15"/>
  <cols>
    <col min="1" max="1" width="4.625" style="3" customWidth="1"/>
    <col min="2" max="2" width="4.625" style="1"/>
    <col min="3" max="4" width="10.5" style="1" customWidth="1"/>
    <col min="5" max="9" width="11" style="1" customWidth="1"/>
    <col min="10" max="12" width="2.75" style="1" customWidth="1"/>
    <col min="13" max="14" width="4.125" style="1" customWidth="1"/>
    <col min="15" max="15" width="4.625" style="1"/>
    <col min="16" max="16" width="2.5" style="1" customWidth="1"/>
    <col min="17" max="17" width="3.625" style="1" customWidth="1"/>
    <col min="18" max="27" width="2.125" style="1" customWidth="1"/>
    <col min="28" max="29" width="4.625" style="1"/>
    <col min="30" max="30" width="9.5" style="1" bestFit="1" customWidth="1"/>
    <col min="31" max="16384" width="4.625" style="1"/>
  </cols>
  <sheetData>
    <row r="1" spans="1:27" ht="7.5" customHeight="1" x14ac:dyDescent="0.15">
      <c r="A1" s="159" t="s">
        <v>2</v>
      </c>
      <c r="B1" s="160"/>
      <c r="C1" s="160"/>
      <c r="D1" s="160"/>
      <c r="E1" s="165" t="s">
        <v>20</v>
      </c>
      <c r="F1" s="165"/>
      <c r="G1" s="165"/>
      <c r="H1" s="165"/>
      <c r="I1" s="166"/>
      <c r="J1" s="160" t="s">
        <v>1</v>
      </c>
      <c r="K1" s="160"/>
      <c r="L1" s="160"/>
      <c r="M1" s="171" t="s">
        <v>0</v>
      </c>
      <c r="N1" s="172"/>
      <c r="O1" s="177" t="s">
        <v>23</v>
      </c>
      <c r="P1" s="160"/>
      <c r="Q1" s="160"/>
      <c r="R1" s="177" t="s">
        <v>22</v>
      </c>
      <c r="S1" s="160"/>
      <c r="T1" s="160"/>
      <c r="U1" s="160"/>
      <c r="V1" s="160"/>
      <c r="W1" s="160"/>
      <c r="X1" s="160"/>
      <c r="Y1" s="160"/>
      <c r="Z1" s="160"/>
      <c r="AA1" s="180"/>
    </row>
    <row r="2" spans="1:27" ht="18" customHeight="1" x14ac:dyDescent="0.15">
      <c r="A2" s="161"/>
      <c r="B2" s="162"/>
      <c r="C2" s="162"/>
      <c r="D2" s="162"/>
      <c r="E2" s="167"/>
      <c r="F2" s="167"/>
      <c r="G2" s="167"/>
      <c r="H2" s="167"/>
      <c r="I2" s="168"/>
      <c r="J2" s="162"/>
      <c r="K2" s="162"/>
      <c r="L2" s="162"/>
      <c r="M2" s="173"/>
      <c r="N2" s="174"/>
      <c r="O2" s="178"/>
      <c r="P2" s="162"/>
      <c r="Q2" s="162"/>
      <c r="R2" s="178"/>
      <c r="S2" s="162"/>
      <c r="T2" s="162"/>
      <c r="U2" s="162"/>
      <c r="V2" s="162"/>
      <c r="W2" s="162"/>
      <c r="X2" s="162"/>
      <c r="Y2" s="162"/>
      <c r="Z2" s="162"/>
      <c r="AA2" s="181"/>
    </row>
    <row r="3" spans="1:27" ht="7.5" customHeight="1" x14ac:dyDescent="0.15">
      <c r="A3" s="163"/>
      <c r="B3" s="164"/>
      <c r="C3" s="164"/>
      <c r="D3" s="164"/>
      <c r="E3" s="169"/>
      <c r="F3" s="169"/>
      <c r="G3" s="169"/>
      <c r="H3" s="169"/>
      <c r="I3" s="170"/>
      <c r="J3" s="164"/>
      <c r="K3" s="164"/>
      <c r="L3" s="164"/>
      <c r="M3" s="175"/>
      <c r="N3" s="176"/>
      <c r="O3" s="179"/>
      <c r="P3" s="164"/>
      <c r="Q3" s="164"/>
      <c r="R3" s="179"/>
      <c r="S3" s="164"/>
      <c r="T3" s="164"/>
      <c r="U3" s="164"/>
      <c r="V3" s="164"/>
      <c r="W3" s="164"/>
      <c r="X3" s="164"/>
      <c r="Y3" s="164"/>
      <c r="Z3" s="164"/>
      <c r="AA3" s="182"/>
    </row>
    <row r="4" spans="1:27" ht="26.1" customHeight="1" x14ac:dyDescent="0.15">
      <c r="A4" s="183" t="s">
        <v>13</v>
      </c>
      <c r="B4" s="184"/>
      <c r="C4" s="184"/>
      <c r="D4" s="184"/>
      <c r="E4" s="184"/>
      <c r="F4" s="184"/>
      <c r="G4" s="184"/>
      <c r="H4" s="184"/>
      <c r="I4" s="184"/>
      <c r="J4" s="185"/>
      <c r="K4" s="186"/>
      <c r="L4" s="187"/>
      <c r="M4" s="185"/>
      <c r="N4" s="187"/>
      <c r="O4" s="188"/>
      <c r="P4" s="189"/>
      <c r="Q4" s="189"/>
      <c r="R4" s="188">
        <f>SUM(R5)</f>
        <v>0</v>
      </c>
      <c r="S4" s="189"/>
      <c r="T4" s="189"/>
      <c r="U4" s="189"/>
      <c r="V4" s="189"/>
      <c r="W4" s="189"/>
      <c r="X4" s="189"/>
      <c r="Y4" s="189"/>
      <c r="Z4" s="189"/>
      <c r="AA4" s="190"/>
    </row>
    <row r="5" spans="1:27" ht="26.1" customHeight="1" x14ac:dyDescent="0.15">
      <c r="A5" s="59"/>
      <c r="B5" s="60">
        <v>1</v>
      </c>
      <c r="C5" s="61" t="s">
        <v>4</v>
      </c>
      <c r="D5" s="61"/>
      <c r="E5" s="191" t="s">
        <v>12</v>
      </c>
      <c r="F5" s="143"/>
      <c r="G5" s="143"/>
      <c r="H5" s="143"/>
      <c r="I5" s="144"/>
      <c r="J5" s="145">
        <v>1</v>
      </c>
      <c r="K5" s="145"/>
      <c r="L5" s="145"/>
      <c r="M5" s="146" t="s">
        <v>3</v>
      </c>
      <c r="N5" s="147"/>
      <c r="O5" s="192"/>
      <c r="P5" s="193"/>
      <c r="Q5" s="193"/>
      <c r="R5" s="194">
        <f>+J5*O5</f>
        <v>0</v>
      </c>
      <c r="S5" s="195"/>
      <c r="T5" s="195"/>
      <c r="U5" s="195"/>
      <c r="V5" s="195"/>
      <c r="W5" s="195"/>
      <c r="X5" s="195"/>
      <c r="Y5" s="195"/>
      <c r="Z5" s="195"/>
      <c r="AA5" s="196"/>
    </row>
    <row r="6" spans="1:27" ht="26.1" customHeight="1" x14ac:dyDescent="0.15">
      <c r="A6" s="94" t="s">
        <v>14</v>
      </c>
      <c r="B6" s="95"/>
      <c r="C6" s="95"/>
      <c r="D6" s="95"/>
      <c r="E6" s="95"/>
      <c r="F6" s="95"/>
      <c r="G6" s="95"/>
      <c r="H6" s="95"/>
      <c r="I6" s="96"/>
      <c r="J6" s="97"/>
      <c r="K6" s="97"/>
      <c r="L6" s="97"/>
      <c r="M6" s="98"/>
      <c r="N6" s="99"/>
      <c r="O6" s="100"/>
      <c r="P6" s="101"/>
      <c r="Q6" s="101"/>
      <c r="R6" s="100">
        <f>SUM(R7:AA50)</f>
        <v>0</v>
      </c>
      <c r="S6" s="101"/>
      <c r="T6" s="101"/>
      <c r="U6" s="101"/>
      <c r="V6" s="101"/>
      <c r="W6" s="101"/>
      <c r="X6" s="101"/>
      <c r="Y6" s="101"/>
      <c r="Z6" s="101"/>
      <c r="AA6" s="102"/>
    </row>
    <row r="7" spans="1:27" ht="26.1" customHeight="1" x14ac:dyDescent="0.15">
      <c r="A7" s="59"/>
      <c r="B7" s="60">
        <v>1</v>
      </c>
      <c r="C7" s="151" t="s">
        <v>44</v>
      </c>
      <c r="D7" s="151"/>
      <c r="E7" s="151"/>
      <c r="F7" s="151"/>
      <c r="G7" s="151"/>
      <c r="H7" s="151"/>
      <c r="I7" s="152"/>
      <c r="J7" s="145">
        <v>1</v>
      </c>
      <c r="K7" s="145"/>
      <c r="L7" s="145"/>
      <c r="M7" s="146" t="s">
        <v>5</v>
      </c>
      <c r="N7" s="147"/>
      <c r="O7" s="148"/>
      <c r="P7" s="149"/>
      <c r="Q7" s="149"/>
      <c r="R7" s="148">
        <f t="shared" ref="R7:R50" si="0">+J7*O7</f>
        <v>0</v>
      </c>
      <c r="S7" s="149"/>
      <c r="T7" s="149"/>
      <c r="U7" s="149"/>
      <c r="V7" s="149"/>
      <c r="W7" s="149"/>
      <c r="X7" s="149"/>
      <c r="Y7" s="149"/>
      <c r="Z7" s="149"/>
      <c r="AA7" s="150"/>
    </row>
    <row r="8" spans="1:27" ht="26.1" customHeight="1" x14ac:dyDescent="0.15">
      <c r="A8" s="59"/>
      <c r="B8" s="60">
        <v>2</v>
      </c>
      <c r="C8" s="82" t="s">
        <v>45</v>
      </c>
      <c r="D8" s="82"/>
      <c r="E8" s="82"/>
      <c r="F8" s="82"/>
      <c r="G8" s="82"/>
      <c r="H8" s="82"/>
      <c r="I8" s="83"/>
      <c r="J8" s="85">
        <v>1</v>
      </c>
      <c r="K8" s="84"/>
      <c r="L8" s="86"/>
      <c r="M8" s="85" t="s">
        <v>5</v>
      </c>
      <c r="N8" s="86"/>
      <c r="O8" s="132"/>
      <c r="P8" s="133"/>
      <c r="Q8" s="133"/>
      <c r="R8" s="132">
        <f t="shared" si="0"/>
        <v>0</v>
      </c>
      <c r="S8" s="133"/>
      <c r="T8" s="133"/>
      <c r="U8" s="133"/>
      <c r="V8" s="133"/>
      <c r="W8" s="133"/>
      <c r="X8" s="133"/>
      <c r="Y8" s="133"/>
      <c r="Z8" s="133"/>
      <c r="AA8" s="134"/>
    </row>
    <row r="9" spans="1:27" ht="26.1" customHeight="1" x14ac:dyDescent="0.15">
      <c r="A9" s="59"/>
      <c r="B9" s="60">
        <v>3</v>
      </c>
      <c r="C9" s="82" t="s">
        <v>46</v>
      </c>
      <c r="D9" s="82"/>
      <c r="E9" s="82"/>
      <c r="F9" s="82"/>
      <c r="G9" s="82"/>
      <c r="H9" s="82"/>
      <c r="I9" s="83"/>
      <c r="J9" s="84">
        <v>1</v>
      </c>
      <c r="K9" s="84"/>
      <c r="L9" s="84"/>
      <c r="M9" s="85" t="s">
        <v>5</v>
      </c>
      <c r="N9" s="86"/>
      <c r="O9" s="87"/>
      <c r="P9" s="88"/>
      <c r="Q9" s="88"/>
      <c r="R9" s="87">
        <f t="shared" si="0"/>
        <v>0</v>
      </c>
      <c r="S9" s="88"/>
      <c r="T9" s="88"/>
      <c r="U9" s="88"/>
      <c r="V9" s="88"/>
      <c r="W9" s="88"/>
      <c r="X9" s="88"/>
      <c r="Y9" s="88"/>
      <c r="Z9" s="88"/>
      <c r="AA9" s="89"/>
    </row>
    <row r="10" spans="1:27" ht="26.1" customHeight="1" x14ac:dyDescent="0.15">
      <c r="A10" s="59"/>
      <c r="B10" s="60">
        <v>4</v>
      </c>
      <c r="C10" s="82" t="s">
        <v>47</v>
      </c>
      <c r="D10" s="82"/>
      <c r="E10" s="82"/>
      <c r="F10" s="82"/>
      <c r="G10" s="82"/>
      <c r="H10" s="82"/>
      <c r="I10" s="83"/>
      <c r="J10" s="85">
        <v>1</v>
      </c>
      <c r="K10" s="84"/>
      <c r="L10" s="86"/>
      <c r="M10" s="85" t="s">
        <v>5</v>
      </c>
      <c r="N10" s="86"/>
      <c r="O10" s="132"/>
      <c r="P10" s="133"/>
      <c r="Q10" s="133"/>
      <c r="R10" s="132">
        <f t="shared" si="0"/>
        <v>0</v>
      </c>
      <c r="S10" s="133"/>
      <c r="T10" s="133"/>
      <c r="U10" s="133"/>
      <c r="V10" s="133"/>
      <c r="W10" s="133"/>
      <c r="X10" s="133"/>
      <c r="Y10" s="133"/>
      <c r="Z10" s="133"/>
      <c r="AA10" s="134"/>
    </row>
    <row r="11" spans="1:27" ht="26.1" customHeight="1" x14ac:dyDescent="0.15">
      <c r="A11" s="59"/>
      <c r="B11" s="60">
        <v>5</v>
      </c>
      <c r="C11" s="90" t="s">
        <v>48</v>
      </c>
      <c r="D11" s="90"/>
      <c r="E11" s="90"/>
      <c r="F11" s="90"/>
      <c r="G11" s="90"/>
      <c r="H11" s="90"/>
      <c r="I11" s="91"/>
      <c r="J11" s="85">
        <v>1</v>
      </c>
      <c r="K11" s="84"/>
      <c r="L11" s="86"/>
      <c r="M11" s="85" t="s">
        <v>5</v>
      </c>
      <c r="N11" s="86"/>
      <c r="O11" s="87"/>
      <c r="P11" s="88"/>
      <c r="Q11" s="121"/>
      <c r="R11" s="87">
        <f t="shared" si="0"/>
        <v>0</v>
      </c>
      <c r="S11" s="88"/>
      <c r="T11" s="88"/>
      <c r="U11" s="88"/>
      <c r="V11" s="88"/>
      <c r="W11" s="88"/>
      <c r="X11" s="88"/>
      <c r="Y11" s="88"/>
      <c r="Z11" s="88"/>
      <c r="AA11" s="89"/>
    </row>
    <row r="12" spans="1:27" ht="26.1" customHeight="1" x14ac:dyDescent="0.15">
      <c r="A12" s="59"/>
      <c r="B12" s="60">
        <v>6</v>
      </c>
      <c r="C12" s="90" t="s">
        <v>49</v>
      </c>
      <c r="D12" s="90"/>
      <c r="E12" s="90"/>
      <c r="F12" s="90"/>
      <c r="G12" s="90"/>
      <c r="H12" s="90"/>
      <c r="I12" s="91"/>
      <c r="J12" s="85">
        <v>1</v>
      </c>
      <c r="K12" s="84"/>
      <c r="L12" s="86"/>
      <c r="M12" s="85" t="s">
        <v>5</v>
      </c>
      <c r="N12" s="86"/>
      <c r="O12" s="87"/>
      <c r="P12" s="88"/>
      <c r="Q12" s="121"/>
      <c r="R12" s="87">
        <f t="shared" si="0"/>
        <v>0</v>
      </c>
      <c r="S12" s="88"/>
      <c r="T12" s="88"/>
      <c r="U12" s="88"/>
      <c r="V12" s="88"/>
      <c r="W12" s="88"/>
      <c r="X12" s="88"/>
      <c r="Y12" s="88"/>
      <c r="Z12" s="88"/>
      <c r="AA12" s="89"/>
    </row>
    <row r="13" spans="1:27" ht="26.1" customHeight="1" x14ac:dyDescent="0.15">
      <c r="A13" s="59"/>
      <c r="B13" s="60">
        <v>7</v>
      </c>
      <c r="C13" s="90" t="s">
        <v>50</v>
      </c>
      <c r="D13" s="90"/>
      <c r="E13" s="90"/>
      <c r="F13" s="90"/>
      <c r="G13" s="90"/>
      <c r="H13" s="90"/>
      <c r="I13" s="91"/>
      <c r="J13" s="85">
        <v>1</v>
      </c>
      <c r="K13" s="84"/>
      <c r="L13" s="86"/>
      <c r="M13" s="85" t="s">
        <v>5</v>
      </c>
      <c r="N13" s="86"/>
      <c r="O13" s="87"/>
      <c r="P13" s="88"/>
      <c r="Q13" s="121"/>
      <c r="R13" s="87">
        <f t="shared" si="0"/>
        <v>0</v>
      </c>
      <c r="S13" s="88"/>
      <c r="T13" s="88"/>
      <c r="U13" s="88"/>
      <c r="V13" s="88"/>
      <c r="W13" s="88"/>
      <c r="X13" s="88"/>
      <c r="Y13" s="88"/>
      <c r="Z13" s="88"/>
      <c r="AA13" s="89"/>
    </row>
    <row r="14" spans="1:27" ht="26.1" customHeight="1" x14ac:dyDescent="0.15">
      <c r="A14" s="59"/>
      <c r="B14" s="60">
        <v>8</v>
      </c>
      <c r="C14" s="90" t="s">
        <v>51</v>
      </c>
      <c r="D14" s="90"/>
      <c r="E14" s="90"/>
      <c r="F14" s="90"/>
      <c r="G14" s="90"/>
      <c r="H14" s="90"/>
      <c r="I14" s="91"/>
      <c r="J14" s="85">
        <v>1</v>
      </c>
      <c r="K14" s="84"/>
      <c r="L14" s="86"/>
      <c r="M14" s="85" t="s">
        <v>5</v>
      </c>
      <c r="N14" s="86"/>
      <c r="O14" s="87"/>
      <c r="P14" s="88"/>
      <c r="Q14" s="121"/>
      <c r="R14" s="87">
        <f t="shared" si="0"/>
        <v>0</v>
      </c>
      <c r="S14" s="88"/>
      <c r="T14" s="88"/>
      <c r="U14" s="88"/>
      <c r="V14" s="88"/>
      <c r="W14" s="88"/>
      <c r="X14" s="88"/>
      <c r="Y14" s="88"/>
      <c r="Z14" s="88"/>
      <c r="AA14" s="89"/>
    </row>
    <row r="15" spans="1:27" ht="26.1" customHeight="1" x14ac:dyDescent="0.15">
      <c r="A15" s="59"/>
      <c r="B15" s="60">
        <v>9</v>
      </c>
      <c r="C15" s="82" t="s">
        <v>52</v>
      </c>
      <c r="D15" s="82"/>
      <c r="E15" s="82"/>
      <c r="F15" s="82"/>
      <c r="G15" s="82"/>
      <c r="H15" s="82"/>
      <c r="I15" s="83"/>
      <c r="J15" s="85">
        <v>1</v>
      </c>
      <c r="K15" s="84"/>
      <c r="L15" s="86"/>
      <c r="M15" s="85" t="s">
        <v>5</v>
      </c>
      <c r="N15" s="86"/>
      <c r="O15" s="87"/>
      <c r="P15" s="88"/>
      <c r="Q15" s="121"/>
      <c r="R15" s="87">
        <f t="shared" si="0"/>
        <v>0</v>
      </c>
      <c r="S15" s="88"/>
      <c r="T15" s="88"/>
      <c r="U15" s="88"/>
      <c r="V15" s="88"/>
      <c r="W15" s="88"/>
      <c r="X15" s="88"/>
      <c r="Y15" s="88"/>
      <c r="Z15" s="88"/>
      <c r="AA15" s="89"/>
    </row>
    <row r="16" spans="1:27" ht="26.1" customHeight="1" x14ac:dyDescent="0.15">
      <c r="A16" s="59"/>
      <c r="B16" s="60">
        <v>10</v>
      </c>
      <c r="C16" s="82" t="s">
        <v>206</v>
      </c>
      <c r="D16" s="82"/>
      <c r="E16" s="82"/>
      <c r="F16" s="82"/>
      <c r="G16" s="82"/>
      <c r="H16" s="82"/>
      <c r="I16" s="83"/>
      <c r="J16" s="85">
        <v>1</v>
      </c>
      <c r="K16" s="84"/>
      <c r="L16" s="86"/>
      <c r="M16" s="85" t="s">
        <v>5</v>
      </c>
      <c r="N16" s="86"/>
      <c r="O16" s="87"/>
      <c r="P16" s="88"/>
      <c r="Q16" s="121"/>
      <c r="R16" s="87">
        <f t="shared" si="0"/>
        <v>0</v>
      </c>
      <c r="S16" s="88"/>
      <c r="T16" s="88"/>
      <c r="U16" s="88"/>
      <c r="V16" s="88"/>
      <c r="W16" s="88"/>
      <c r="X16" s="88"/>
      <c r="Y16" s="88"/>
      <c r="Z16" s="88"/>
      <c r="AA16" s="89"/>
    </row>
    <row r="17" spans="1:27" ht="26.1" customHeight="1" x14ac:dyDescent="0.15">
      <c r="A17" s="59"/>
      <c r="B17" s="60">
        <v>11</v>
      </c>
      <c r="C17" s="82" t="s">
        <v>53</v>
      </c>
      <c r="D17" s="82"/>
      <c r="E17" s="82"/>
      <c r="F17" s="82"/>
      <c r="G17" s="82"/>
      <c r="H17" s="82"/>
      <c r="I17" s="83"/>
      <c r="J17" s="85">
        <v>1</v>
      </c>
      <c r="K17" s="84"/>
      <c r="L17" s="86"/>
      <c r="M17" s="85" t="s">
        <v>5</v>
      </c>
      <c r="N17" s="86"/>
      <c r="O17" s="87"/>
      <c r="P17" s="88"/>
      <c r="Q17" s="121"/>
      <c r="R17" s="87">
        <f t="shared" si="0"/>
        <v>0</v>
      </c>
      <c r="S17" s="88"/>
      <c r="T17" s="88"/>
      <c r="U17" s="88"/>
      <c r="V17" s="88"/>
      <c r="W17" s="88"/>
      <c r="X17" s="88"/>
      <c r="Y17" s="88"/>
      <c r="Z17" s="88"/>
      <c r="AA17" s="89"/>
    </row>
    <row r="18" spans="1:27" ht="26.1" customHeight="1" x14ac:dyDescent="0.15">
      <c r="A18" s="59"/>
      <c r="B18" s="60">
        <v>12</v>
      </c>
      <c r="C18" s="82" t="s">
        <v>54</v>
      </c>
      <c r="D18" s="82"/>
      <c r="E18" s="82"/>
      <c r="F18" s="82"/>
      <c r="G18" s="82"/>
      <c r="H18" s="82"/>
      <c r="I18" s="83"/>
      <c r="J18" s="85">
        <v>1</v>
      </c>
      <c r="K18" s="84"/>
      <c r="L18" s="86"/>
      <c r="M18" s="85" t="s">
        <v>5</v>
      </c>
      <c r="N18" s="86"/>
      <c r="O18" s="87"/>
      <c r="P18" s="88"/>
      <c r="Q18" s="121"/>
      <c r="R18" s="87">
        <f t="shared" si="0"/>
        <v>0</v>
      </c>
      <c r="S18" s="88"/>
      <c r="T18" s="88"/>
      <c r="U18" s="88"/>
      <c r="V18" s="88"/>
      <c r="W18" s="88"/>
      <c r="X18" s="88"/>
      <c r="Y18" s="88"/>
      <c r="Z18" s="88"/>
      <c r="AA18" s="89"/>
    </row>
    <row r="19" spans="1:27" ht="26.1" customHeight="1" x14ac:dyDescent="0.15">
      <c r="A19" s="59"/>
      <c r="B19" s="60">
        <v>13</v>
      </c>
      <c r="C19" s="82" t="s">
        <v>55</v>
      </c>
      <c r="D19" s="82"/>
      <c r="E19" s="82"/>
      <c r="F19" s="82"/>
      <c r="G19" s="82"/>
      <c r="H19" s="82"/>
      <c r="I19" s="83"/>
      <c r="J19" s="85">
        <v>1</v>
      </c>
      <c r="K19" s="84"/>
      <c r="L19" s="86"/>
      <c r="M19" s="85" t="s">
        <v>5</v>
      </c>
      <c r="N19" s="86"/>
      <c r="O19" s="87"/>
      <c r="P19" s="88"/>
      <c r="Q19" s="121"/>
      <c r="R19" s="87">
        <f t="shared" si="0"/>
        <v>0</v>
      </c>
      <c r="S19" s="88"/>
      <c r="T19" s="88"/>
      <c r="U19" s="88"/>
      <c r="V19" s="88"/>
      <c r="W19" s="88"/>
      <c r="X19" s="88"/>
      <c r="Y19" s="88"/>
      <c r="Z19" s="88"/>
      <c r="AA19" s="89"/>
    </row>
    <row r="20" spans="1:27" ht="26.1" customHeight="1" x14ac:dyDescent="0.15">
      <c r="A20" s="59"/>
      <c r="B20" s="60">
        <v>14</v>
      </c>
      <c r="C20" s="82" t="s">
        <v>56</v>
      </c>
      <c r="D20" s="82"/>
      <c r="E20" s="82"/>
      <c r="F20" s="82"/>
      <c r="G20" s="82"/>
      <c r="H20" s="82"/>
      <c r="I20" s="83"/>
      <c r="J20" s="84">
        <v>1</v>
      </c>
      <c r="K20" s="84"/>
      <c r="L20" s="84"/>
      <c r="M20" s="85" t="s">
        <v>5</v>
      </c>
      <c r="N20" s="86"/>
      <c r="O20" s="87"/>
      <c r="P20" s="88"/>
      <c r="Q20" s="88"/>
      <c r="R20" s="87">
        <f t="shared" si="0"/>
        <v>0</v>
      </c>
      <c r="S20" s="88"/>
      <c r="T20" s="88"/>
      <c r="U20" s="88"/>
      <c r="V20" s="88"/>
      <c r="W20" s="88"/>
      <c r="X20" s="88"/>
      <c r="Y20" s="88"/>
      <c r="Z20" s="88"/>
      <c r="AA20" s="89"/>
    </row>
    <row r="21" spans="1:27" ht="26.1" customHeight="1" x14ac:dyDescent="0.15">
      <c r="A21" s="59"/>
      <c r="B21" s="60">
        <v>15</v>
      </c>
      <c r="C21" s="82" t="s">
        <v>57</v>
      </c>
      <c r="D21" s="82"/>
      <c r="E21" s="82"/>
      <c r="F21" s="82"/>
      <c r="G21" s="82"/>
      <c r="H21" s="82"/>
      <c r="I21" s="83"/>
      <c r="J21" s="84">
        <v>1</v>
      </c>
      <c r="K21" s="84"/>
      <c r="L21" s="84"/>
      <c r="M21" s="85" t="s">
        <v>5</v>
      </c>
      <c r="N21" s="86"/>
      <c r="O21" s="87"/>
      <c r="P21" s="88"/>
      <c r="Q21" s="88"/>
      <c r="R21" s="87">
        <f t="shared" si="0"/>
        <v>0</v>
      </c>
      <c r="S21" s="88"/>
      <c r="T21" s="88"/>
      <c r="U21" s="88"/>
      <c r="V21" s="88"/>
      <c r="W21" s="88"/>
      <c r="X21" s="88"/>
      <c r="Y21" s="88"/>
      <c r="Z21" s="88"/>
      <c r="AA21" s="89"/>
    </row>
    <row r="22" spans="1:27" ht="26.1" customHeight="1" x14ac:dyDescent="0.15">
      <c r="A22" s="59"/>
      <c r="B22" s="60">
        <v>16</v>
      </c>
      <c r="C22" s="90" t="s">
        <v>58</v>
      </c>
      <c r="D22" s="90"/>
      <c r="E22" s="90"/>
      <c r="F22" s="90"/>
      <c r="G22" s="90"/>
      <c r="H22" s="90"/>
      <c r="I22" s="91"/>
      <c r="J22" s="84">
        <v>1</v>
      </c>
      <c r="K22" s="84"/>
      <c r="L22" s="84"/>
      <c r="M22" s="85" t="s">
        <v>5</v>
      </c>
      <c r="N22" s="86"/>
      <c r="O22" s="87"/>
      <c r="P22" s="88"/>
      <c r="Q22" s="88"/>
      <c r="R22" s="87">
        <f t="shared" si="0"/>
        <v>0</v>
      </c>
      <c r="S22" s="88"/>
      <c r="T22" s="88"/>
      <c r="U22" s="88"/>
      <c r="V22" s="88"/>
      <c r="W22" s="88"/>
      <c r="X22" s="88"/>
      <c r="Y22" s="88"/>
      <c r="Z22" s="88"/>
      <c r="AA22" s="89"/>
    </row>
    <row r="23" spans="1:27" ht="26.1" customHeight="1" x14ac:dyDescent="0.15">
      <c r="A23" s="59"/>
      <c r="B23" s="60">
        <v>17</v>
      </c>
      <c r="C23" s="82" t="s">
        <v>59</v>
      </c>
      <c r="D23" s="82"/>
      <c r="E23" s="82"/>
      <c r="F23" s="82"/>
      <c r="G23" s="82"/>
      <c r="H23" s="82"/>
      <c r="I23" s="83"/>
      <c r="J23" s="85">
        <v>1</v>
      </c>
      <c r="K23" s="84"/>
      <c r="L23" s="86"/>
      <c r="M23" s="85" t="s">
        <v>5</v>
      </c>
      <c r="N23" s="86"/>
      <c r="O23" s="87"/>
      <c r="P23" s="88"/>
      <c r="Q23" s="121"/>
      <c r="R23" s="87">
        <f t="shared" si="0"/>
        <v>0</v>
      </c>
      <c r="S23" s="88"/>
      <c r="T23" s="88"/>
      <c r="U23" s="88"/>
      <c r="V23" s="88"/>
      <c r="W23" s="88"/>
      <c r="X23" s="88"/>
      <c r="Y23" s="88"/>
      <c r="Z23" s="88"/>
      <c r="AA23" s="89"/>
    </row>
    <row r="24" spans="1:27" ht="26.1" customHeight="1" x14ac:dyDescent="0.15">
      <c r="A24" s="63"/>
      <c r="B24" s="64">
        <v>18</v>
      </c>
      <c r="C24" s="82" t="s">
        <v>60</v>
      </c>
      <c r="D24" s="82"/>
      <c r="E24" s="82"/>
      <c r="F24" s="82"/>
      <c r="G24" s="82"/>
      <c r="H24" s="82"/>
      <c r="I24" s="83"/>
      <c r="J24" s="85">
        <v>1</v>
      </c>
      <c r="K24" s="84"/>
      <c r="L24" s="86"/>
      <c r="M24" s="85" t="s">
        <v>5</v>
      </c>
      <c r="N24" s="86"/>
      <c r="O24" s="87"/>
      <c r="P24" s="88"/>
      <c r="Q24" s="121"/>
      <c r="R24" s="87">
        <f>+J24*O24</f>
        <v>0</v>
      </c>
      <c r="S24" s="88"/>
      <c r="T24" s="88"/>
      <c r="U24" s="88"/>
      <c r="V24" s="88"/>
      <c r="W24" s="88"/>
      <c r="X24" s="88"/>
      <c r="Y24" s="88"/>
      <c r="Z24" s="88"/>
      <c r="AA24" s="89"/>
    </row>
    <row r="25" spans="1:27" ht="26.1" customHeight="1" x14ac:dyDescent="0.15">
      <c r="A25" s="59"/>
      <c r="B25" s="60">
        <v>19</v>
      </c>
      <c r="C25" s="82" t="s">
        <v>61</v>
      </c>
      <c r="D25" s="82"/>
      <c r="E25" s="82"/>
      <c r="F25" s="82"/>
      <c r="G25" s="82"/>
      <c r="H25" s="82"/>
      <c r="I25" s="83"/>
      <c r="J25" s="85">
        <v>1</v>
      </c>
      <c r="K25" s="84"/>
      <c r="L25" s="86"/>
      <c r="M25" s="85" t="s">
        <v>5</v>
      </c>
      <c r="N25" s="86"/>
      <c r="O25" s="87"/>
      <c r="P25" s="88"/>
      <c r="Q25" s="121"/>
      <c r="R25" s="87">
        <f t="shared" si="0"/>
        <v>0</v>
      </c>
      <c r="S25" s="88"/>
      <c r="T25" s="88"/>
      <c r="U25" s="88"/>
      <c r="V25" s="88"/>
      <c r="W25" s="88"/>
      <c r="X25" s="88"/>
      <c r="Y25" s="88"/>
      <c r="Z25" s="88"/>
      <c r="AA25" s="89"/>
    </row>
    <row r="26" spans="1:27" ht="26.1" customHeight="1" x14ac:dyDescent="0.15">
      <c r="A26" s="59"/>
      <c r="B26" s="60">
        <v>20</v>
      </c>
      <c r="C26" s="82" t="s">
        <v>62</v>
      </c>
      <c r="D26" s="82"/>
      <c r="E26" s="82"/>
      <c r="F26" s="82"/>
      <c r="G26" s="82"/>
      <c r="H26" s="82"/>
      <c r="I26" s="83"/>
      <c r="J26" s="85">
        <v>1</v>
      </c>
      <c r="K26" s="84"/>
      <c r="L26" s="86"/>
      <c r="M26" s="85" t="s">
        <v>5</v>
      </c>
      <c r="N26" s="86"/>
      <c r="O26" s="87"/>
      <c r="P26" s="88"/>
      <c r="Q26" s="121"/>
      <c r="R26" s="87">
        <f t="shared" si="0"/>
        <v>0</v>
      </c>
      <c r="S26" s="88"/>
      <c r="T26" s="88"/>
      <c r="U26" s="88"/>
      <c r="V26" s="88"/>
      <c r="W26" s="88"/>
      <c r="X26" s="88"/>
      <c r="Y26" s="88"/>
      <c r="Z26" s="88"/>
      <c r="AA26" s="89"/>
    </row>
    <row r="27" spans="1:27" ht="26.1" customHeight="1" x14ac:dyDescent="0.15">
      <c r="A27" s="59"/>
      <c r="B27" s="60">
        <v>21</v>
      </c>
      <c r="C27" s="82" t="s">
        <v>63</v>
      </c>
      <c r="D27" s="82"/>
      <c r="E27" s="82"/>
      <c r="F27" s="82"/>
      <c r="G27" s="82"/>
      <c r="H27" s="82"/>
      <c r="I27" s="83"/>
      <c r="J27" s="85">
        <v>1</v>
      </c>
      <c r="K27" s="84"/>
      <c r="L27" s="86"/>
      <c r="M27" s="85" t="s">
        <v>5</v>
      </c>
      <c r="N27" s="86"/>
      <c r="O27" s="87"/>
      <c r="P27" s="88"/>
      <c r="Q27" s="121"/>
      <c r="R27" s="87">
        <f t="shared" si="0"/>
        <v>0</v>
      </c>
      <c r="S27" s="88"/>
      <c r="T27" s="88"/>
      <c r="U27" s="88"/>
      <c r="V27" s="88"/>
      <c r="W27" s="88"/>
      <c r="X27" s="88"/>
      <c r="Y27" s="88"/>
      <c r="Z27" s="88"/>
      <c r="AA27" s="89"/>
    </row>
    <row r="28" spans="1:27" ht="26.1" customHeight="1" x14ac:dyDescent="0.15">
      <c r="A28" s="59"/>
      <c r="B28" s="60">
        <v>22</v>
      </c>
      <c r="C28" s="82" t="s">
        <v>64</v>
      </c>
      <c r="D28" s="82"/>
      <c r="E28" s="82"/>
      <c r="F28" s="82"/>
      <c r="G28" s="82"/>
      <c r="H28" s="82"/>
      <c r="I28" s="83"/>
      <c r="J28" s="85">
        <v>1</v>
      </c>
      <c r="K28" s="84"/>
      <c r="L28" s="86"/>
      <c r="M28" s="85" t="s">
        <v>5</v>
      </c>
      <c r="N28" s="86"/>
      <c r="O28" s="87"/>
      <c r="P28" s="88"/>
      <c r="Q28" s="121"/>
      <c r="R28" s="87">
        <f t="shared" si="0"/>
        <v>0</v>
      </c>
      <c r="S28" s="88"/>
      <c r="T28" s="88"/>
      <c r="U28" s="88"/>
      <c r="V28" s="88"/>
      <c r="W28" s="88"/>
      <c r="X28" s="88"/>
      <c r="Y28" s="88"/>
      <c r="Z28" s="88"/>
      <c r="AA28" s="89"/>
    </row>
    <row r="29" spans="1:27" ht="26.1" customHeight="1" x14ac:dyDescent="0.15">
      <c r="A29" s="59"/>
      <c r="B29" s="60">
        <v>23</v>
      </c>
      <c r="C29" s="82" t="s">
        <v>65</v>
      </c>
      <c r="D29" s="82"/>
      <c r="E29" s="82"/>
      <c r="F29" s="82"/>
      <c r="G29" s="82"/>
      <c r="H29" s="82"/>
      <c r="I29" s="83"/>
      <c r="J29" s="84">
        <v>1</v>
      </c>
      <c r="K29" s="84"/>
      <c r="L29" s="84"/>
      <c r="M29" s="85" t="s">
        <v>5</v>
      </c>
      <c r="N29" s="86"/>
      <c r="O29" s="87"/>
      <c r="P29" s="88"/>
      <c r="Q29" s="88"/>
      <c r="R29" s="87">
        <f t="shared" si="0"/>
        <v>0</v>
      </c>
      <c r="S29" s="88"/>
      <c r="T29" s="88"/>
      <c r="U29" s="88"/>
      <c r="V29" s="88"/>
      <c r="W29" s="88"/>
      <c r="X29" s="88"/>
      <c r="Y29" s="88"/>
      <c r="Z29" s="88"/>
      <c r="AA29" s="89"/>
    </row>
    <row r="30" spans="1:27" ht="26.1" customHeight="1" x14ac:dyDescent="0.15">
      <c r="A30" s="59"/>
      <c r="B30" s="60">
        <v>24</v>
      </c>
      <c r="C30" s="82" t="s">
        <v>66</v>
      </c>
      <c r="D30" s="82"/>
      <c r="E30" s="82"/>
      <c r="F30" s="82"/>
      <c r="G30" s="82"/>
      <c r="H30" s="82"/>
      <c r="I30" s="83"/>
      <c r="J30" s="85">
        <v>1</v>
      </c>
      <c r="K30" s="84"/>
      <c r="L30" s="86"/>
      <c r="M30" s="85" t="s">
        <v>5</v>
      </c>
      <c r="N30" s="86"/>
      <c r="O30" s="87"/>
      <c r="P30" s="88"/>
      <c r="Q30" s="121"/>
      <c r="R30" s="87">
        <f>+J30*O30</f>
        <v>0</v>
      </c>
      <c r="S30" s="88"/>
      <c r="T30" s="88"/>
      <c r="U30" s="88"/>
      <c r="V30" s="88"/>
      <c r="W30" s="88"/>
      <c r="X30" s="88"/>
      <c r="Y30" s="88"/>
      <c r="Z30" s="88"/>
      <c r="AA30" s="89"/>
    </row>
    <row r="31" spans="1:27" ht="26.1" customHeight="1" x14ac:dyDescent="0.15">
      <c r="A31" s="59"/>
      <c r="B31" s="60">
        <v>25</v>
      </c>
      <c r="C31" s="82" t="s">
        <v>67</v>
      </c>
      <c r="D31" s="82"/>
      <c r="E31" s="82"/>
      <c r="F31" s="82"/>
      <c r="G31" s="82"/>
      <c r="H31" s="82"/>
      <c r="I31" s="83"/>
      <c r="J31" s="84">
        <v>1</v>
      </c>
      <c r="K31" s="84"/>
      <c r="L31" s="84"/>
      <c r="M31" s="85" t="s">
        <v>5</v>
      </c>
      <c r="N31" s="86"/>
      <c r="O31" s="87"/>
      <c r="P31" s="88"/>
      <c r="Q31" s="88"/>
      <c r="R31" s="87">
        <f>+J31*O31</f>
        <v>0</v>
      </c>
      <c r="S31" s="88"/>
      <c r="T31" s="88"/>
      <c r="U31" s="88"/>
      <c r="V31" s="88"/>
      <c r="W31" s="88"/>
      <c r="X31" s="88"/>
      <c r="Y31" s="88"/>
      <c r="Z31" s="88"/>
      <c r="AA31" s="89"/>
    </row>
    <row r="32" spans="1:27" ht="26.1" customHeight="1" x14ac:dyDescent="0.15">
      <c r="A32" s="59"/>
      <c r="B32" s="60">
        <v>26</v>
      </c>
      <c r="C32" s="90" t="s">
        <v>24</v>
      </c>
      <c r="D32" s="90"/>
      <c r="E32" s="90"/>
      <c r="F32" s="90"/>
      <c r="G32" s="90"/>
      <c r="H32" s="90"/>
      <c r="I32" s="91"/>
      <c r="J32" s="84">
        <v>2</v>
      </c>
      <c r="K32" s="84"/>
      <c r="L32" s="84"/>
      <c r="M32" s="85" t="s">
        <v>5</v>
      </c>
      <c r="N32" s="86"/>
      <c r="O32" s="87"/>
      <c r="P32" s="88"/>
      <c r="Q32" s="88"/>
      <c r="R32" s="87">
        <f t="shared" ref="R32" si="1">+J32*O32</f>
        <v>0</v>
      </c>
      <c r="S32" s="88"/>
      <c r="T32" s="88"/>
      <c r="U32" s="88"/>
      <c r="V32" s="88"/>
      <c r="W32" s="88"/>
      <c r="X32" s="88"/>
      <c r="Y32" s="88"/>
      <c r="Z32" s="88"/>
      <c r="AA32" s="89"/>
    </row>
    <row r="33" spans="1:27" ht="26.1" customHeight="1" x14ac:dyDescent="0.15">
      <c r="A33" s="59"/>
      <c r="B33" s="60">
        <v>27</v>
      </c>
      <c r="C33" s="90" t="s">
        <v>68</v>
      </c>
      <c r="D33" s="90"/>
      <c r="E33" s="90"/>
      <c r="F33" s="90"/>
      <c r="G33" s="90"/>
      <c r="H33" s="90"/>
      <c r="I33" s="91"/>
      <c r="J33" s="84">
        <v>1</v>
      </c>
      <c r="K33" s="84"/>
      <c r="L33" s="84"/>
      <c r="M33" s="85" t="s">
        <v>5</v>
      </c>
      <c r="N33" s="86"/>
      <c r="O33" s="87"/>
      <c r="P33" s="88"/>
      <c r="Q33" s="88"/>
      <c r="R33" s="87">
        <f t="shared" si="0"/>
        <v>0</v>
      </c>
      <c r="S33" s="88"/>
      <c r="T33" s="88"/>
      <c r="U33" s="88"/>
      <c r="V33" s="88"/>
      <c r="W33" s="88"/>
      <c r="X33" s="88"/>
      <c r="Y33" s="88"/>
      <c r="Z33" s="88"/>
      <c r="AA33" s="89"/>
    </row>
    <row r="34" spans="1:27" ht="26.1" customHeight="1" x14ac:dyDescent="0.15">
      <c r="A34" s="63"/>
      <c r="B34" s="60">
        <v>28</v>
      </c>
      <c r="C34" s="82" t="s">
        <v>69</v>
      </c>
      <c r="D34" s="82"/>
      <c r="E34" s="82"/>
      <c r="F34" s="82"/>
      <c r="G34" s="82"/>
      <c r="H34" s="82"/>
      <c r="I34" s="83"/>
      <c r="J34" s="85">
        <v>1</v>
      </c>
      <c r="K34" s="84"/>
      <c r="L34" s="86"/>
      <c r="M34" s="85" t="s">
        <v>5</v>
      </c>
      <c r="N34" s="86"/>
      <c r="O34" s="87"/>
      <c r="P34" s="88"/>
      <c r="Q34" s="121"/>
      <c r="R34" s="87">
        <f t="shared" si="0"/>
        <v>0</v>
      </c>
      <c r="S34" s="88"/>
      <c r="T34" s="88"/>
      <c r="U34" s="88"/>
      <c r="V34" s="88"/>
      <c r="W34" s="88"/>
      <c r="X34" s="88"/>
      <c r="Y34" s="88"/>
      <c r="Z34" s="88"/>
      <c r="AA34" s="89"/>
    </row>
    <row r="35" spans="1:27" ht="26.1" customHeight="1" x14ac:dyDescent="0.15">
      <c r="A35" s="59"/>
      <c r="B35" s="60">
        <v>29</v>
      </c>
      <c r="C35" s="82" t="s">
        <v>70</v>
      </c>
      <c r="D35" s="82"/>
      <c r="E35" s="82"/>
      <c r="F35" s="82"/>
      <c r="G35" s="82"/>
      <c r="H35" s="82"/>
      <c r="I35" s="83"/>
      <c r="J35" s="85">
        <v>1</v>
      </c>
      <c r="K35" s="84"/>
      <c r="L35" s="86"/>
      <c r="M35" s="85" t="s">
        <v>5</v>
      </c>
      <c r="N35" s="86"/>
      <c r="O35" s="87"/>
      <c r="P35" s="88"/>
      <c r="Q35" s="121"/>
      <c r="R35" s="87">
        <f t="shared" si="0"/>
        <v>0</v>
      </c>
      <c r="S35" s="88"/>
      <c r="T35" s="88"/>
      <c r="U35" s="88"/>
      <c r="V35" s="88"/>
      <c r="W35" s="88"/>
      <c r="X35" s="88"/>
      <c r="Y35" s="88"/>
      <c r="Z35" s="88"/>
      <c r="AA35" s="89"/>
    </row>
    <row r="36" spans="1:27" ht="26.1" customHeight="1" x14ac:dyDescent="0.15">
      <c r="A36" s="59"/>
      <c r="B36" s="60">
        <v>30</v>
      </c>
      <c r="C36" s="90" t="s">
        <v>71</v>
      </c>
      <c r="D36" s="90"/>
      <c r="E36" s="90"/>
      <c r="F36" s="90"/>
      <c r="G36" s="90"/>
      <c r="H36" s="90"/>
      <c r="I36" s="91"/>
      <c r="J36" s="85">
        <v>1</v>
      </c>
      <c r="K36" s="84"/>
      <c r="L36" s="86"/>
      <c r="M36" s="85" t="s">
        <v>5</v>
      </c>
      <c r="N36" s="86"/>
      <c r="O36" s="132"/>
      <c r="P36" s="133"/>
      <c r="Q36" s="133"/>
      <c r="R36" s="132">
        <f t="shared" si="0"/>
        <v>0</v>
      </c>
      <c r="S36" s="133"/>
      <c r="T36" s="133"/>
      <c r="U36" s="133"/>
      <c r="V36" s="133"/>
      <c r="W36" s="133"/>
      <c r="X36" s="133"/>
      <c r="Y36" s="133"/>
      <c r="Z36" s="133"/>
      <c r="AA36" s="134"/>
    </row>
    <row r="37" spans="1:27" ht="26.1" customHeight="1" x14ac:dyDescent="0.15">
      <c r="A37" s="59"/>
      <c r="B37" s="60">
        <v>31</v>
      </c>
      <c r="C37" s="82" t="s">
        <v>72</v>
      </c>
      <c r="D37" s="82"/>
      <c r="E37" s="82"/>
      <c r="F37" s="82"/>
      <c r="G37" s="82"/>
      <c r="H37" s="82"/>
      <c r="I37" s="83"/>
      <c r="J37" s="85">
        <v>1</v>
      </c>
      <c r="K37" s="84"/>
      <c r="L37" s="86"/>
      <c r="M37" s="85" t="s">
        <v>5</v>
      </c>
      <c r="N37" s="86"/>
      <c r="O37" s="87"/>
      <c r="P37" s="88"/>
      <c r="Q37" s="121"/>
      <c r="R37" s="87">
        <f t="shared" si="0"/>
        <v>0</v>
      </c>
      <c r="S37" s="88"/>
      <c r="T37" s="88"/>
      <c r="U37" s="88"/>
      <c r="V37" s="88"/>
      <c r="W37" s="88"/>
      <c r="X37" s="88"/>
      <c r="Y37" s="88"/>
      <c r="Z37" s="88"/>
      <c r="AA37" s="89"/>
    </row>
    <row r="38" spans="1:27" ht="26.1" customHeight="1" x14ac:dyDescent="0.15">
      <c r="A38" s="59"/>
      <c r="B38" s="60">
        <v>32</v>
      </c>
      <c r="C38" s="90" t="s">
        <v>85</v>
      </c>
      <c r="D38" s="90"/>
      <c r="E38" s="90"/>
      <c r="F38" s="90"/>
      <c r="G38" s="90"/>
      <c r="H38" s="90"/>
      <c r="I38" s="91"/>
      <c r="J38" s="84">
        <v>1</v>
      </c>
      <c r="K38" s="84"/>
      <c r="L38" s="84"/>
      <c r="M38" s="85" t="s">
        <v>5</v>
      </c>
      <c r="N38" s="86"/>
      <c r="O38" s="87"/>
      <c r="P38" s="88"/>
      <c r="Q38" s="88"/>
      <c r="R38" s="87">
        <f t="shared" si="0"/>
        <v>0</v>
      </c>
      <c r="S38" s="88"/>
      <c r="T38" s="88"/>
      <c r="U38" s="88"/>
      <c r="V38" s="88"/>
      <c r="W38" s="88"/>
      <c r="X38" s="88"/>
      <c r="Y38" s="88"/>
      <c r="Z38" s="88"/>
      <c r="AA38" s="89"/>
    </row>
    <row r="39" spans="1:27" ht="26.1" customHeight="1" x14ac:dyDescent="0.15">
      <c r="A39" s="59"/>
      <c r="B39" s="60">
        <v>33</v>
      </c>
      <c r="C39" s="90" t="s">
        <v>73</v>
      </c>
      <c r="D39" s="90"/>
      <c r="E39" s="90"/>
      <c r="F39" s="90"/>
      <c r="G39" s="90"/>
      <c r="H39" s="90"/>
      <c r="I39" s="91"/>
      <c r="J39" s="84">
        <v>1</v>
      </c>
      <c r="K39" s="84"/>
      <c r="L39" s="84"/>
      <c r="M39" s="85" t="s">
        <v>5</v>
      </c>
      <c r="N39" s="86"/>
      <c r="O39" s="87"/>
      <c r="P39" s="88"/>
      <c r="Q39" s="88"/>
      <c r="R39" s="87">
        <f t="shared" si="0"/>
        <v>0</v>
      </c>
      <c r="S39" s="88"/>
      <c r="T39" s="88"/>
      <c r="U39" s="88"/>
      <c r="V39" s="88"/>
      <c r="W39" s="88"/>
      <c r="X39" s="88"/>
      <c r="Y39" s="88"/>
      <c r="Z39" s="88"/>
      <c r="AA39" s="89"/>
    </row>
    <row r="40" spans="1:27" ht="26.1" customHeight="1" x14ac:dyDescent="0.15">
      <c r="A40" s="59"/>
      <c r="B40" s="60">
        <v>34</v>
      </c>
      <c r="C40" s="90" t="s">
        <v>74</v>
      </c>
      <c r="D40" s="90"/>
      <c r="E40" s="90"/>
      <c r="F40" s="90"/>
      <c r="G40" s="90"/>
      <c r="H40" s="90"/>
      <c r="I40" s="91"/>
      <c r="J40" s="84">
        <v>1</v>
      </c>
      <c r="K40" s="84"/>
      <c r="L40" s="84"/>
      <c r="M40" s="85" t="s">
        <v>5</v>
      </c>
      <c r="N40" s="86"/>
      <c r="O40" s="87"/>
      <c r="P40" s="88"/>
      <c r="Q40" s="88"/>
      <c r="R40" s="87">
        <f>+J40*O40</f>
        <v>0</v>
      </c>
      <c r="S40" s="88"/>
      <c r="T40" s="88"/>
      <c r="U40" s="88"/>
      <c r="V40" s="88"/>
      <c r="W40" s="88"/>
      <c r="X40" s="88"/>
      <c r="Y40" s="88"/>
      <c r="Z40" s="88"/>
      <c r="AA40" s="89"/>
    </row>
    <row r="41" spans="1:27" ht="26.1" customHeight="1" x14ac:dyDescent="0.15">
      <c r="A41" s="59"/>
      <c r="B41" s="60">
        <v>35</v>
      </c>
      <c r="C41" s="82" t="s">
        <v>75</v>
      </c>
      <c r="D41" s="82"/>
      <c r="E41" s="82"/>
      <c r="F41" s="82"/>
      <c r="G41" s="82"/>
      <c r="H41" s="82"/>
      <c r="I41" s="83"/>
      <c r="J41" s="84">
        <v>1</v>
      </c>
      <c r="K41" s="84"/>
      <c r="L41" s="84"/>
      <c r="M41" s="85" t="s">
        <v>5</v>
      </c>
      <c r="N41" s="86"/>
      <c r="O41" s="87"/>
      <c r="P41" s="88"/>
      <c r="Q41" s="88"/>
      <c r="R41" s="87">
        <f>+J41*O41</f>
        <v>0</v>
      </c>
      <c r="S41" s="88"/>
      <c r="T41" s="88"/>
      <c r="U41" s="88"/>
      <c r="V41" s="88"/>
      <c r="W41" s="88"/>
      <c r="X41" s="88"/>
      <c r="Y41" s="88"/>
      <c r="Z41" s="88"/>
      <c r="AA41" s="89"/>
    </row>
    <row r="42" spans="1:27" ht="26.1" customHeight="1" x14ac:dyDescent="0.15">
      <c r="A42" s="59"/>
      <c r="B42" s="60">
        <v>36</v>
      </c>
      <c r="C42" s="82" t="s">
        <v>76</v>
      </c>
      <c r="D42" s="82"/>
      <c r="E42" s="82"/>
      <c r="F42" s="82"/>
      <c r="G42" s="82"/>
      <c r="H42" s="82"/>
      <c r="I42" s="83"/>
      <c r="J42" s="84">
        <v>1</v>
      </c>
      <c r="K42" s="84"/>
      <c r="L42" s="84"/>
      <c r="M42" s="85" t="s">
        <v>5</v>
      </c>
      <c r="N42" s="86"/>
      <c r="O42" s="87"/>
      <c r="P42" s="88"/>
      <c r="Q42" s="88"/>
      <c r="R42" s="87">
        <f>+J42*O42</f>
        <v>0</v>
      </c>
      <c r="S42" s="88"/>
      <c r="T42" s="88"/>
      <c r="U42" s="88"/>
      <c r="V42" s="88"/>
      <c r="W42" s="88"/>
      <c r="X42" s="88"/>
      <c r="Y42" s="88"/>
      <c r="Z42" s="88"/>
      <c r="AA42" s="89"/>
    </row>
    <row r="43" spans="1:27" ht="26.1" customHeight="1" x14ac:dyDescent="0.15">
      <c r="A43" s="59"/>
      <c r="B43" s="60">
        <v>37</v>
      </c>
      <c r="C43" s="82" t="s">
        <v>77</v>
      </c>
      <c r="D43" s="82"/>
      <c r="E43" s="82"/>
      <c r="F43" s="82"/>
      <c r="G43" s="82"/>
      <c r="H43" s="82"/>
      <c r="I43" s="83"/>
      <c r="J43" s="85">
        <v>1</v>
      </c>
      <c r="K43" s="84"/>
      <c r="L43" s="86"/>
      <c r="M43" s="85" t="s">
        <v>5</v>
      </c>
      <c r="N43" s="86"/>
      <c r="O43" s="87"/>
      <c r="P43" s="88"/>
      <c r="Q43" s="121"/>
      <c r="R43" s="87">
        <f t="shared" si="0"/>
        <v>0</v>
      </c>
      <c r="S43" s="88"/>
      <c r="T43" s="88"/>
      <c r="U43" s="88"/>
      <c r="V43" s="88"/>
      <c r="W43" s="88"/>
      <c r="X43" s="88"/>
      <c r="Y43" s="88"/>
      <c r="Z43" s="88"/>
      <c r="AA43" s="89"/>
    </row>
    <row r="44" spans="1:27" ht="26.1" customHeight="1" x14ac:dyDescent="0.15">
      <c r="A44" s="59"/>
      <c r="B44" s="64">
        <v>38</v>
      </c>
      <c r="C44" s="82" t="s">
        <v>78</v>
      </c>
      <c r="D44" s="82"/>
      <c r="E44" s="82"/>
      <c r="F44" s="82"/>
      <c r="G44" s="82"/>
      <c r="H44" s="82"/>
      <c r="I44" s="83"/>
      <c r="J44" s="85">
        <v>1</v>
      </c>
      <c r="K44" s="84"/>
      <c r="L44" s="86"/>
      <c r="M44" s="85" t="s">
        <v>5</v>
      </c>
      <c r="N44" s="86"/>
      <c r="O44" s="87"/>
      <c r="P44" s="88"/>
      <c r="Q44" s="121"/>
      <c r="R44" s="87">
        <f t="shared" si="0"/>
        <v>0</v>
      </c>
      <c r="S44" s="88"/>
      <c r="T44" s="88"/>
      <c r="U44" s="88"/>
      <c r="V44" s="88"/>
      <c r="W44" s="88"/>
      <c r="X44" s="88"/>
      <c r="Y44" s="88"/>
      <c r="Z44" s="88"/>
      <c r="AA44" s="89"/>
    </row>
    <row r="45" spans="1:27" ht="26.1" customHeight="1" x14ac:dyDescent="0.15">
      <c r="A45" s="63"/>
      <c r="B45" s="64">
        <v>39</v>
      </c>
      <c r="C45" s="82" t="s">
        <v>79</v>
      </c>
      <c r="D45" s="82"/>
      <c r="E45" s="82"/>
      <c r="F45" s="82"/>
      <c r="G45" s="82"/>
      <c r="H45" s="82"/>
      <c r="I45" s="83"/>
      <c r="J45" s="85">
        <v>1</v>
      </c>
      <c r="K45" s="84"/>
      <c r="L45" s="86"/>
      <c r="M45" s="85" t="s">
        <v>5</v>
      </c>
      <c r="N45" s="86"/>
      <c r="O45" s="87"/>
      <c r="P45" s="88"/>
      <c r="Q45" s="121"/>
      <c r="R45" s="87">
        <f t="shared" si="0"/>
        <v>0</v>
      </c>
      <c r="S45" s="88"/>
      <c r="T45" s="88"/>
      <c r="U45" s="88"/>
      <c r="V45" s="88"/>
      <c r="W45" s="88"/>
      <c r="X45" s="88"/>
      <c r="Y45" s="88"/>
      <c r="Z45" s="88"/>
      <c r="AA45" s="89"/>
    </row>
    <row r="46" spans="1:27" ht="26.1" customHeight="1" x14ac:dyDescent="0.15">
      <c r="A46" s="59"/>
      <c r="B46" s="60">
        <v>40</v>
      </c>
      <c r="C46" s="82" t="s">
        <v>80</v>
      </c>
      <c r="D46" s="82"/>
      <c r="E46" s="82"/>
      <c r="F46" s="82"/>
      <c r="G46" s="82"/>
      <c r="H46" s="82"/>
      <c r="I46" s="83"/>
      <c r="J46" s="84">
        <v>1</v>
      </c>
      <c r="K46" s="84"/>
      <c r="L46" s="84"/>
      <c r="M46" s="85" t="s">
        <v>5</v>
      </c>
      <c r="N46" s="86"/>
      <c r="O46" s="87"/>
      <c r="P46" s="88"/>
      <c r="Q46" s="88"/>
      <c r="R46" s="87">
        <f t="shared" si="0"/>
        <v>0</v>
      </c>
      <c r="S46" s="88"/>
      <c r="T46" s="88"/>
      <c r="U46" s="88"/>
      <c r="V46" s="88"/>
      <c r="W46" s="88"/>
      <c r="X46" s="88"/>
      <c r="Y46" s="88"/>
      <c r="Z46" s="88"/>
      <c r="AA46" s="89"/>
    </row>
    <row r="47" spans="1:27" ht="26.1" customHeight="1" x14ac:dyDescent="0.15">
      <c r="A47" s="59"/>
      <c r="B47" s="60">
        <v>41</v>
      </c>
      <c r="C47" s="82" t="s">
        <v>81</v>
      </c>
      <c r="D47" s="82"/>
      <c r="E47" s="82"/>
      <c r="F47" s="82"/>
      <c r="G47" s="82"/>
      <c r="H47" s="82"/>
      <c r="I47" s="83"/>
      <c r="J47" s="84">
        <v>1</v>
      </c>
      <c r="K47" s="84"/>
      <c r="L47" s="84"/>
      <c r="M47" s="85" t="s">
        <v>5</v>
      </c>
      <c r="N47" s="86"/>
      <c r="O47" s="87"/>
      <c r="P47" s="88"/>
      <c r="Q47" s="88"/>
      <c r="R47" s="87">
        <f t="shared" si="0"/>
        <v>0</v>
      </c>
      <c r="S47" s="88"/>
      <c r="T47" s="88"/>
      <c r="U47" s="88"/>
      <c r="V47" s="88"/>
      <c r="W47" s="88"/>
      <c r="X47" s="88"/>
      <c r="Y47" s="88"/>
      <c r="Z47" s="88"/>
      <c r="AA47" s="89"/>
    </row>
    <row r="48" spans="1:27" ht="26.1" customHeight="1" x14ac:dyDescent="0.15">
      <c r="A48" s="59"/>
      <c r="B48" s="60">
        <v>42</v>
      </c>
      <c r="C48" s="82" t="s">
        <v>82</v>
      </c>
      <c r="D48" s="82"/>
      <c r="E48" s="82"/>
      <c r="F48" s="82"/>
      <c r="G48" s="82"/>
      <c r="H48" s="82"/>
      <c r="I48" s="83"/>
      <c r="J48" s="84">
        <v>1</v>
      </c>
      <c r="K48" s="84"/>
      <c r="L48" s="84"/>
      <c r="M48" s="85" t="s">
        <v>5</v>
      </c>
      <c r="N48" s="86"/>
      <c r="O48" s="87"/>
      <c r="P48" s="88"/>
      <c r="Q48" s="88"/>
      <c r="R48" s="87">
        <f t="shared" si="0"/>
        <v>0</v>
      </c>
      <c r="S48" s="88"/>
      <c r="T48" s="88"/>
      <c r="U48" s="88"/>
      <c r="V48" s="88"/>
      <c r="W48" s="88"/>
      <c r="X48" s="88"/>
      <c r="Y48" s="88"/>
      <c r="Z48" s="88"/>
      <c r="AA48" s="89"/>
    </row>
    <row r="49" spans="1:27" ht="26.1" customHeight="1" x14ac:dyDescent="0.15">
      <c r="A49" s="59"/>
      <c r="B49" s="60">
        <v>43</v>
      </c>
      <c r="C49" s="82" t="s">
        <v>83</v>
      </c>
      <c r="D49" s="82"/>
      <c r="E49" s="82"/>
      <c r="F49" s="82"/>
      <c r="G49" s="82"/>
      <c r="H49" s="82"/>
      <c r="I49" s="83"/>
      <c r="J49" s="85">
        <v>1</v>
      </c>
      <c r="K49" s="84"/>
      <c r="L49" s="86"/>
      <c r="M49" s="85" t="s">
        <v>5</v>
      </c>
      <c r="N49" s="86"/>
      <c r="O49" s="87"/>
      <c r="P49" s="88"/>
      <c r="Q49" s="121"/>
      <c r="R49" s="87">
        <f t="shared" si="0"/>
        <v>0</v>
      </c>
      <c r="S49" s="88"/>
      <c r="T49" s="88"/>
      <c r="U49" s="88"/>
      <c r="V49" s="88"/>
      <c r="W49" s="88"/>
      <c r="X49" s="88"/>
      <c r="Y49" s="88"/>
      <c r="Z49" s="88"/>
      <c r="AA49" s="89"/>
    </row>
    <row r="50" spans="1:27" ht="26.1" customHeight="1" x14ac:dyDescent="0.15">
      <c r="A50" s="59"/>
      <c r="B50" s="60">
        <v>44</v>
      </c>
      <c r="C50" s="82" t="s">
        <v>84</v>
      </c>
      <c r="D50" s="82"/>
      <c r="E50" s="82"/>
      <c r="F50" s="82"/>
      <c r="G50" s="82"/>
      <c r="H50" s="82"/>
      <c r="I50" s="83"/>
      <c r="J50" s="85">
        <v>1</v>
      </c>
      <c r="K50" s="84"/>
      <c r="L50" s="86"/>
      <c r="M50" s="85" t="s">
        <v>5</v>
      </c>
      <c r="N50" s="86"/>
      <c r="O50" s="87"/>
      <c r="P50" s="88"/>
      <c r="Q50" s="121"/>
      <c r="R50" s="87">
        <f t="shared" si="0"/>
        <v>0</v>
      </c>
      <c r="S50" s="88"/>
      <c r="T50" s="88"/>
      <c r="U50" s="88"/>
      <c r="V50" s="88"/>
      <c r="W50" s="88"/>
      <c r="X50" s="88"/>
      <c r="Y50" s="88"/>
      <c r="Z50" s="88"/>
      <c r="AA50" s="89"/>
    </row>
    <row r="51" spans="1:27" ht="26.1" customHeight="1" x14ac:dyDescent="0.15">
      <c r="A51" s="153" t="s">
        <v>25</v>
      </c>
      <c r="B51" s="154"/>
      <c r="C51" s="154"/>
      <c r="D51" s="154"/>
      <c r="E51" s="154"/>
      <c r="F51" s="154"/>
      <c r="G51" s="154"/>
      <c r="H51" s="154"/>
      <c r="I51" s="154"/>
      <c r="J51" s="155"/>
      <c r="K51" s="155"/>
      <c r="L51" s="155"/>
      <c r="M51" s="155"/>
      <c r="N51" s="155"/>
      <c r="O51" s="155"/>
      <c r="P51" s="155"/>
      <c r="Q51" s="155"/>
      <c r="R51" s="156">
        <f>SUM(R52:AA74)</f>
        <v>0</v>
      </c>
      <c r="S51" s="157"/>
      <c r="T51" s="157"/>
      <c r="U51" s="157"/>
      <c r="V51" s="157"/>
      <c r="W51" s="157"/>
      <c r="X51" s="157"/>
      <c r="Y51" s="157"/>
      <c r="Z51" s="157"/>
      <c r="AA51" s="158"/>
    </row>
    <row r="52" spans="1:27" ht="26.1" customHeight="1" x14ac:dyDescent="0.15">
      <c r="A52" s="59"/>
      <c r="B52" s="60">
        <v>1</v>
      </c>
      <c r="C52" s="151" t="s">
        <v>86</v>
      </c>
      <c r="D52" s="151"/>
      <c r="E52" s="151"/>
      <c r="F52" s="151"/>
      <c r="G52" s="151"/>
      <c r="H52" s="151"/>
      <c r="I52" s="152"/>
      <c r="J52" s="145">
        <v>1</v>
      </c>
      <c r="K52" s="145"/>
      <c r="L52" s="145"/>
      <c r="M52" s="146" t="s">
        <v>5</v>
      </c>
      <c r="N52" s="147"/>
      <c r="O52" s="148"/>
      <c r="P52" s="149"/>
      <c r="Q52" s="149"/>
      <c r="R52" s="148">
        <f t="shared" ref="R52:R69" si="2">+J52*O52</f>
        <v>0</v>
      </c>
      <c r="S52" s="149"/>
      <c r="T52" s="149"/>
      <c r="U52" s="149"/>
      <c r="V52" s="149"/>
      <c r="W52" s="149"/>
      <c r="X52" s="149"/>
      <c r="Y52" s="149"/>
      <c r="Z52" s="149"/>
      <c r="AA52" s="150"/>
    </row>
    <row r="53" spans="1:27" ht="26.1" customHeight="1" x14ac:dyDescent="0.15">
      <c r="A53" s="59"/>
      <c r="B53" s="60">
        <v>2</v>
      </c>
      <c r="C53" s="82" t="s">
        <v>87</v>
      </c>
      <c r="D53" s="82"/>
      <c r="E53" s="82"/>
      <c r="F53" s="82"/>
      <c r="G53" s="82"/>
      <c r="H53" s="82"/>
      <c r="I53" s="83"/>
      <c r="J53" s="84">
        <v>1</v>
      </c>
      <c r="K53" s="84"/>
      <c r="L53" s="84"/>
      <c r="M53" s="85" t="s">
        <v>5</v>
      </c>
      <c r="N53" s="86"/>
      <c r="O53" s="87"/>
      <c r="P53" s="88"/>
      <c r="Q53" s="88"/>
      <c r="R53" s="87">
        <f t="shared" si="2"/>
        <v>0</v>
      </c>
      <c r="S53" s="88"/>
      <c r="T53" s="88"/>
      <c r="U53" s="88"/>
      <c r="V53" s="88"/>
      <c r="W53" s="88"/>
      <c r="X53" s="88"/>
      <c r="Y53" s="88"/>
      <c r="Z53" s="88"/>
      <c r="AA53" s="89"/>
    </row>
    <row r="54" spans="1:27" ht="26.1" customHeight="1" x14ac:dyDescent="0.15">
      <c r="A54" s="59"/>
      <c r="B54" s="60">
        <v>3</v>
      </c>
      <c r="C54" s="82" t="s">
        <v>88</v>
      </c>
      <c r="D54" s="82"/>
      <c r="E54" s="82"/>
      <c r="F54" s="82"/>
      <c r="G54" s="82"/>
      <c r="H54" s="82"/>
      <c r="I54" s="83"/>
      <c r="J54" s="85">
        <v>1</v>
      </c>
      <c r="K54" s="84"/>
      <c r="L54" s="86"/>
      <c r="M54" s="85" t="s">
        <v>5</v>
      </c>
      <c r="N54" s="86"/>
      <c r="O54" s="87"/>
      <c r="P54" s="88"/>
      <c r="Q54" s="121"/>
      <c r="R54" s="87">
        <f t="shared" si="2"/>
        <v>0</v>
      </c>
      <c r="S54" s="88"/>
      <c r="T54" s="88"/>
      <c r="U54" s="88"/>
      <c r="V54" s="88"/>
      <c r="W54" s="88"/>
      <c r="X54" s="88"/>
      <c r="Y54" s="88"/>
      <c r="Z54" s="88"/>
      <c r="AA54" s="89"/>
    </row>
    <row r="55" spans="1:27" ht="26.1" customHeight="1" x14ac:dyDescent="0.15">
      <c r="A55" s="59"/>
      <c r="B55" s="60">
        <v>4</v>
      </c>
      <c r="C55" s="82" t="s">
        <v>89</v>
      </c>
      <c r="D55" s="82"/>
      <c r="E55" s="82"/>
      <c r="F55" s="82"/>
      <c r="G55" s="82"/>
      <c r="H55" s="82"/>
      <c r="I55" s="83"/>
      <c r="J55" s="85">
        <v>1</v>
      </c>
      <c r="K55" s="84"/>
      <c r="L55" s="86"/>
      <c r="M55" s="85" t="s">
        <v>5</v>
      </c>
      <c r="N55" s="86"/>
      <c r="O55" s="87"/>
      <c r="P55" s="88"/>
      <c r="Q55" s="121"/>
      <c r="R55" s="87">
        <f t="shared" si="2"/>
        <v>0</v>
      </c>
      <c r="S55" s="88"/>
      <c r="T55" s="88"/>
      <c r="U55" s="88"/>
      <c r="V55" s="88"/>
      <c r="W55" s="88"/>
      <c r="X55" s="88"/>
      <c r="Y55" s="88"/>
      <c r="Z55" s="88"/>
      <c r="AA55" s="89"/>
    </row>
    <row r="56" spans="1:27" ht="26.1" customHeight="1" x14ac:dyDescent="0.15">
      <c r="A56" s="59"/>
      <c r="B56" s="60">
        <v>5</v>
      </c>
      <c r="C56" s="82" t="s">
        <v>90</v>
      </c>
      <c r="D56" s="82"/>
      <c r="E56" s="82"/>
      <c r="F56" s="82"/>
      <c r="G56" s="82"/>
      <c r="H56" s="82"/>
      <c r="I56" s="83"/>
      <c r="J56" s="85">
        <v>1</v>
      </c>
      <c r="K56" s="84"/>
      <c r="L56" s="86"/>
      <c r="M56" s="85" t="s">
        <v>5</v>
      </c>
      <c r="N56" s="86"/>
      <c r="O56" s="87"/>
      <c r="P56" s="88"/>
      <c r="Q56" s="121"/>
      <c r="R56" s="87">
        <f t="shared" si="2"/>
        <v>0</v>
      </c>
      <c r="S56" s="88"/>
      <c r="T56" s="88"/>
      <c r="U56" s="88"/>
      <c r="V56" s="88"/>
      <c r="W56" s="88"/>
      <c r="X56" s="88"/>
      <c r="Y56" s="88"/>
      <c r="Z56" s="88"/>
      <c r="AA56" s="89"/>
    </row>
    <row r="57" spans="1:27" ht="26.1" customHeight="1" x14ac:dyDescent="0.15">
      <c r="A57" s="59"/>
      <c r="B57" s="60">
        <v>6</v>
      </c>
      <c r="C57" s="82" t="s">
        <v>207</v>
      </c>
      <c r="D57" s="82"/>
      <c r="E57" s="82"/>
      <c r="F57" s="82"/>
      <c r="G57" s="82"/>
      <c r="H57" s="82"/>
      <c r="I57" s="83"/>
      <c r="J57" s="84">
        <v>1</v>
      </c>
      <c r="K57" s="84"/>
      <c r="L57" s="84"/>
      <c r="M57" s="85" t="s">
        <v>5</v>
      </c>
      <c r="N57" s="86"/>
      <c r="O57" s="87"/>
      <c r="P57" s="88"/>
      <c r="Q57" s="88"/>
      <c r="R57" s="87">
        <f t="shared" si="2"/>
        <v>0</v>
      </c>
      <c r="S57" s="88"/>
      <c r="T57" s="88"/>
      <c r="U57" s="88"/>
      <c r="V57" s="88"/>
      <c r="W57" s="88"/>
      <c r="X57" s="88"/>
      <c r="Y57" s="88"/>
      <c r="Z57" s="88"/>
      <c r="AA57" s="89"/>
    </row>
    <row r="58" spans="1:27" ht="26.1" customHeight="1" x14ac:dyDescent="0.15">
      <c r="A58" s="59"/>
      <c r="B58" s="60">
        <v>7</v>
      </c>
      <c r="C58" s="82" t="s">
        <v>91</v>
      </c>
      <c r="D58" s="82"/>
      <c r="E58" s="82"/>
      <c r="F58" s="82"/>
      <c r="G58" s="82"/>
      <c r="H58" s="82"/>
      <c r="I58" s="83"/>
      <c r="J58" s="84">
        <v>1</v>
      </c>
      <c r="K58" s="84"/>
      <c r="L58" s="84"/>
      <c r="M58" s="85" t="s">
        <v>5</v>
      </c>
      <c r="N58" s="86"/>
      <c r="O58" s="87"/>
      <c r="P58" s="88"/>
      <c r="Q58" s="88"/>
      <c r="R58" s="87">
        <f t="shared" si="2"/>
        <v>0</v>
      </c>
      <c r="S58" s="88"/>
      <c r="T58" s="88"/>
      <c r="U58" s="88"/>
      <c r="V58" s="88"/>
      <c r="W58" s="88"/>
      <c r="X58" s="88"/>
      <c r="Y58" s="88"/>
      <c r="Z58" s="88"/>
      <c r="AA58" s="89"/>
    </row>
    <row r="59" spans="1:27" ht="26.1" customHeight="1" x14ac:dyDescent="0.15">
      <c r="A59" s="59"/>
      <c r="B59" s="60">
        <v>8</v>
      </c>
      <c r="C59" s="82" t="s">
        <v>92</v>
      </c>
      <c r="D59" s="82"/>
      <c r="E59" s="82"/>
      <c r="F59" s="82"/>
      <c r="G59" s="82"/>
      <c r="H59" s="82"/>
      <c r="I59" s="83"/>
      <c r="J59" s="84">
        <v>2</v>
      </c>
      <c r="K59" s="84"/>
      <c r="L59" s="84"/>
      <c r="M59" s="85" t="s">
        <v>5</v>
      </c>
      <c r="N59" s="86"/>
      <c r="O59" s="87"/>
      <c r="P59" s="88"/>
      <c r="Q59" s="88"/>
      <c r="R59" s="87">
        <f t="shared" si="2"/>
        <v>0</v>
      </c>
      <c r="S59" s="88"/>
      <c r="T59" s="88"/>
      <c r="U59" s="88"/>
      <c r="V59" s="88"/>
      <c r="W59" s="88"/>
      <c r="X59" s="88"/>
      <c r="Y59" s="88"/>
      <c r="Z59" s="88"/>
      <c r="AA59" s="89"/>
    </row>
    <row r="60" spans="1:27" ht="26.1" customHeight="1" x14ac:dyDescent="0.15">
      <c r="A60" s="59"/>
      <c r="B60" s="60">
        <v>9</v>
      </c>
      <c r="C60" s="82" t="s">
        <v>93</v>
      </c>
      <c r="D60" s="82"/>
      <c r="E60" s="82"/>
      <c r="F60" s="82"/>
      <c r="G60" s="82"/>
      <c r="H60" s="82"/>
      <c r="I60" s="83"/>
      <c r="J60" s="84">
        <v>1</v>
      </c>
      <c r="K60" s="84"/>
      <c r="L60" s="84"/>
      <c r="M60" s="85" t="s">
        <v>5</v>
      </c>
      <c r="N60" s="86"/>
      <c r="O60" s="87"/>
      <c r="P60" s="88"/>
      <c r="Q60" s="88"/>
      <c r="R60" s="87">
        <f t="shared" si="2"/>
        <v>0</v>
      </c>
      <c r="S60" s="88"/>
      <c r="T60" s="88"/>
      <c r="U60" s="88"/>
      <c r="V60" s="88"/>
      <c r="W60" s="88"/>
      <c r="X60" s="88"/>
      <c r="Y60" s="88"/>
      <c r="Z60" s="88"/>
      <c r="AA60" s="89"/>
    </row>
    <row r="61" spans="1:27" ht="26.1" customHeight="1" x14ac:dyDescent="0.15">
      <c r="A61" s="59"/>
      <c r="B61" s="60">
        <v>10</v>
      </c>
      <c r="C61" s="82" t="s">
        <v>94</v>
      </c>
      <c r="D61" s="82"/>
      <c r="E61" s="82"/>
      <c r="F61" s="82"/>
      <c r="G61" s="82"/>
      <c r="H61" s="82"/>
      <c r="I61" s="83"/>
      <c r="J61" s="85">
        <v>1</v>
      </c>
      <c r="K61" s="84"/>
      <c r="L61" s="86"/>
      <c r="M61" s="85" t="s">
        <v>5</v>
      </c>
      <c r="N61" s="86"/>
      <c r="O61" s="87"/>
      <c r="P61" s="88"/>
      <c r="Q61" s="121"/>
      <c r="R61" s="87">
        <f t="shared" si="2"/>
        <v>0</v>
      </c>
      <c r="S61" s="88"/>
      <c r="T61" s="88"/>
      <c r="U61" s="88"/>
      <c r="V61" s="88"/>
      <c r="W61" s="88"/>
      <c r="X61" s="88"/>
      <c r="Y61" s="88"/>
      <c r="Z61" s="88"/>
      <c r="AA61" s="89"/>
    </row>
    <row r="62" spans="1:27" ht="26.1" customHeight="1" x14ac:dyDescent="0.15">
      <c r="A62" s="59"/>
      <c r="B62" s="60">
        <v>11</v>
      </c>
      <c r="C62" s="82" t="s">
        <v>95</v>
      </c>
      <c r="D62" s="82"/>
      <c r="E62" s="82"/>
      <c r="F62" s="82"/>
      <c r="G62" s="82"/>
      <c r="H62" s="82"/>
      <c r="I62" s="83"/>
      <c r="J62" s="85">
        <v>1</v>
      </c>
      <c r="K62" s="84"/>
      <c r="L62" s="86"/>
      <c r="M62" s="85" t="s">
        <v>5</v>
      </c>
      <c r="N62" s="86"/>
      <c r="O62" s="87"/>
      <c r="P62" s="88"/>
      <c r="Q62" s="121"/>
      <c r="R62" s="87">
        <f t="shared" si="2"/>
        <v>0</v>
      </c>
      <c r="S62" s="88"/>
      <c r="T62" s="88"/>
      <c r="U62" s="88"/>
      <c r="V62" s="88"/>
      <c r="W62" s="88"/>
      <c r="X62" s="88"/>
      <c r="Y62" s="88"/>
      <c r="Z62" s="88"/>
      <c r="AA62" s="89"/>
    </row>
    <row r="63" spans="1:27" ht="26.1" customHeight="1" x14ac:dyDescent="0.15">
      <c r="A63" s="59"/>
      <c r="B63" s="60">
        <v>12</v>
      </c>
      <c r="C63" s="82" t="s">
        <v>96</v>
      </c>
      <c r="D63" s="82"/>
      <c r="E63" s="82"/>
      <c r="F63" s="82"/>
      <c r="G63" s="82"/>
      <c r="H63" s="82"/>
      <c r="I63" s="83"/>
      <c r="J63" s="85">
        <v>1</v>
      </c>
      <c r="K63" s="84"/>
      <c r="L63" s="86"/>
      <c r="M63" s="85" t="s">
        <v>5</v>
      </c>
      <c r="N63" s="86"/>
      <c r="O63" s="87"/>
      <c r="P63" s="88"/>
      <c r="Q63" s="121"/>
      <c r="R63" s="87">
        <f t="shared" si="2"/>
        <v>0</v>
      </c>
      <c r="S63" s="88"/>
      <c r="T63" s="88"/>
      <c r="U63" s="88"/>
      <c r="V63" s="88"/>
      <c r="W63" s="88"/>
      <c r="X63" s="88"/>
      <c r="Y63" s="88"/>
      <c r="Z63" s="88"/>
      <c r="AA63" s="89"/>
    </row>
    <row r="64" spans="1:27" ht="26.1" customHeight="1" x14ac:dyDescent="0.15">
      <c r="A64" s="63"/>
      <c r="B64" s="64">
        <v>13</v>
      </c>
      <c r="C64" s="82" t="s">
        <v>97</v>
      </c>
      <c r="D64" s="82"/>
      <c r="E64" s="82"/>
      <c r="F64" s="82"/>
      <c r="G64" s="82"/>
      <c r="H64" s="82"/>
      <c r="I64" s="83"/>
      <c r="J64" s="85">
        <v>1</v>
      </c>
      <c r="K64" s="84"/>
      <c r="L64" s="86"/>
      <c r="M64" s="85" t="s">
        <v>5</v>
      </c>
      <c r="N64" s="86"/>
      <c r="O64" s="87"/>
      <c r="P64" s="88"/>
      <c r="Q64" s="121"/>
      <c r="R64" s="87">
        <f t="shared" si="2"/>
        <v>0</v>
      </c>
      <c r="S64" s="88"/>
      <c r="T64" s="88"/>
      <c r="U64" s="88"/>
      <c r="V64" s="88"/>
      <c r="W64" s="88"/>
      <c r="X64" s="88"/>
      <c r="Y64" s="88"/>
      <c r="Z64" s="88"/>
      <c r="AA64" s="89"/>
    </row>
    <row r="65" spans="1:27" ht="26.1" customHeight="1" x14ac:dyDescent="0.15">
      <c r="A65" s="59"/>
      <c r="B65" s="60">
        <v>14</v>
      </c>
      <c r="C65" s="82" t="s">
        <v>98</v>
      </c>
      <c r="D65" s="82"/>
      <c r="E65" s="82"/>
      <c r="F65" s="82"/>
      <c r="G65" s="82"/>
      <c r="H65" s="82"/>
      <c r="I65" s="83"/>
      <c r="J65" s="85">
        <v>1</v>
      </c>
      <c r="K65" s="84"/>
      <c r="L65" s="86"/>
      <c r="M65" s="85" t="s">
        <v>5</v>
      </c>
      <c r="N65" s="86"/>
      <c r="O65" s="87"/>
      <c r="P65" s="88"/>
      <c r="Q65" s="121"/>
      <c r="R65" s="87">
        <f t="shared" si="2"/>
        <v>0</v>
      </c>
      <c r="S65" s="88"/>
      <c r="T65" s="88"/>
      <c r="U65" s="88"/>
      <c r="V65" s="88"/>
      <c r="W65" s="88"/>
      <c r="X65" s="88"/>
      <c r="Y65" s="88"/>
      <c r="Z65" s="88"/>
      <c r="AA65" s="89"/>
    </row>
    <row r="66" spans="1:27" ht="26.1" customHeight="1" x14ac:dyDescent="0.15">
      <c r="A66" s="59"/>
      <c r="B66" s="60">
        <v>15</v>
      </c>
      <c r="C66" s="143" t="s">
        <v>99</v>
      </c>
      <c r="D66" s="143"/>
      <c r="E66" s="143"/>
      <c r="F66" s="143"/>
      <c r="G66" s="143"/>
      <c r="H66" s="143"/>
      <c r="I66" s="144"/>
      <c r="J66" s="145">
        <v>1</v>
      </c>
      <c r="K66" s="145"/>
      <c r="L66" s="145"/>
      <c r="M66" s="146" t="s">
        <v>5</v>
      </c>
      <c r="N66" s="147"/>
      <c r="O66" s="148"/>
      <c r="P66" s="149"/>
      <c r="Q66" s="149"/>
      <c r="R66" s="148">
        <f>+J66*O66</f>
        <v>0</v>
      </c>
      <c r="S66" s="149"/>
      <c r="T66" s="149"/>
      <c r="U66" s="149"/>
      <c r="V66" s="149"/>
      <c r="W66" s="149"/>
      <c r="X66" s="149"/>
      <c r="Y66" s="149"/>
      <c r="Z66" s="149"/>
      <c r="AA66" s="150"/>
    </row>
    <row r="67" spans="1:27" ht="26.1" customHeight="1" x14ac:dyDescent="0.15">
      <c r="A67" s="59"/>
      <c r="B67" s="60">
        <v>16</v>
      </c>
      <c r="C67" s="82" t="s">
        <v>100</v>
      </c>
      <c r="D67" s="82"/>
      <c r="E67" s="82"/>
      <c r="F67" s="82"/>
      <c r="G67" s="82"/>
      <c r="H67" s="82"/>
      <c r="I67" s="83"/>
      <c r="J67" s="85">
        <v>1</v>
      </c>
      <c r="K67" s="84"/>
      <c r="L67" s="86"/>
      <c r="M67" s="85" t="s">
        <v>5</v>
      </c>
      <c r="N67" s="86"/>
      <c r="O67" s="87"/>
      <c r="P67" s="88"/>
      <c r="Q67" s="121"/>
      <c r="R67" s="87">
        <f t="shared" si="2"/>
        <v>0</v>
      </c>
      <c r="S67" s="88"/>
      <c r="T67" s="88"/>
      <c r="U67" s="88"/>
      <c r="V67" s="88"/>
      <c r="W67" s="88"/>
      <c r="X67" s="88"/>
      <c r="Y67" s="88"/>
      <c r="Z67" s="88"/>
      <c r="AA67" s="89"/>
    </row>
    <row r="68" spans="1:27" ht="26.1" customHeight="1" x14ac:dyDescent="0.15">
      <c r="A68" s="59"/>
      <c r="B68" s="60">
        <v>17</v>
      </c>
      <c r="C68" s="82" t="s">
        <v>101</v>
      </c>
      <c r="D68" s="82"/>
      <c r="E68" s="82"/>
      <c r="F68" s="82"/>
      <c r="G68" s="82"/>
      <c r="H68" s="82"/>
      <c r="I68" s="83"/>
      <c r="J68" s="85">
        <v>1</v>
      </c>
      <c r="K68" s="84"/>
      <c r="L68" s="86"/>
      <c r="M68" s="85" t="s">
        <v>5</v>
      </c>
      <c r="N68" s="86"/>
      <c r="O68" s="87"/>
      <c r="P68" s="88"/>
      <c r="Q68" s="121"/>
      <c r="R68" s="87">
        <f t="shared" si="2"/>
        <v>0</v>
      </c>
      <c r="S68" s="88"/>
      <c r="T68" s="88"/>
      <c r="U68" s="88"/>
      <c r="V68" s="88"/>
      <c r="W68" s="88"/>
      <c r="X68" s="88"/>
      <c r="Y68" s="88"/>
      <c r="Z68" s="88"/>
      <c r="AA68" s="89"/>
    </row>
    <row r="69" spans="1:27" ht="26.1" customHeight="1" x14ac:dyDescent="0.15">
      <c r="A69" s="59"/>
      <c r="B69" s="60">
        <v>18</v>
      </c>
      <c r="C69" s="82" t="s">
        <v>102</v>
      </c>
      <c r="D69" s="82"/>
      <c r="E69" s="82"/>
      <c r="F69" s="82"/>
      <c r="G69" s="82"/>
      <c r="H69" s="82"/>
      <c r="I69" s="83"/>
      <c r="J69" s="85">
        <v>1</v>
      </c>
      <c r="K69" s="84"/>
      <c r="L69" s="86"/>
      <c r="M69" s="85" t="s">
        <v>5</v>
      </c>
      <c r="N69" s="86"/>
      <c r="O69" s="87"/>
      <c r="P69" s="88"/>
      <c r="Q69" s="121"/>
      <c r="R69" s="87">
        <f t="shared" si="2"/>
        <v>0</v>
      </c>
      <c r="S69" s="88"/>
      <c r="T69" s="88"/>
      <c r="U69" s="88"/>
      <c r="V69" s="88"/>
      <c r="W69" s="88"/>
      <c r="X69" s="88"/>
      <c r="Y69" s="88"/>
      <c r="Z69" s="88"/>
      <c r="AA69" s="89"/>
    </row>
    <row r="70" spans="1:27" ht="26.1" customHeight="1" x14ac:dyDescent="0.15">
      <c r="A70" s="59"/>
      <c r="B70" s="60">
        <v>19</v>
      </c>
      <c r="C70" s="82" t="s">
        <v>103</v>
      </c>
      <c r="D70" s="82"/>
      <c r="E70" s="82"/>
      <c r="F70" s="82"/>
      <c r="G70" s="82"/>
      <c r="H70" s="82"/>
      <c r="I70" s="83"/>
      <c r="J70" s="85">
        <v>1</v>
      </c>
      <c r="K70" s="84"/>
      <c r="L70" s="86"/>
      <c r="M70" s="85" t="s">
        <v>5</v>
      </c>
      <c r="N70" s="86"/>
      <c r="O70" s="87"/>
      <c r="P70" s="88"/>
      <c r="Q70" s="121"/>
      <c r="R70" s="87">
        <f>+J70*O70</f>
        <v>0</v>
      </c>
      <c r="S70" s="88"/>
      <c r="T70" s="88"/>
      <c r="U70" s="88"/>
      <c r="V70" s="88"/>
      <c r="W70" s="88"/>
      <c r="X70" s="88"/>
      <c r="Y70" s="88"/>
      <c r="Z70" s="88"/>
      <c r="AA70" s="89"/>
    </row>
    <row r="71" spans="1:27" ht="26.1" customHeight="1" x14ac:dyDescent="0.15">
      <c r="A71" s="59"/>
      <c r="B71" s="60">
        <v>20</v>
      </c>
      <c r="C71" s="82" t="s">
        <v>104</v>
      </c>
      <c r="D71" s="82"/>
      <c r="E71" s="82"/>
      <c r="F71" s="82"/>
      <c r="G71" s="82"/>
      <c r="H71" s="82"/>
      <c r="I71" s="83"/>
      <c r="J71" s="85">
        <v>1</v>
      </c>
      <c r="K71" s="84"/>
      <c r="L71" s="86"/>
      <c r="M71" s="85" t="s">
        <v>5</v>
      </c>
      <c r="N71" s="86"/>
      <c r="O71" s="87"/>
      <c r="P71" s="88"/>
      <c r="Q71" s="121"/>
      <c r="R71" s="87">
        <f>+J71*O71</f>
        <v>0</v>
      </c>
      <c r="S71" s="88"/>
      <c r="T71" s="88"/>
      <c r="U71" s="88"/>
      <c r="V71" s="88"/>
      <c r="W71" s="88"/>
      <c r="X71" s="88"/>
      <c r="Y71" s="88"/>
      <c r="Z71" s="88"/>
      <c r="AA71" s="89"/>
    </row>
    <row r="72" spans="1:27" ht="26.1" customHeight="1" x14ac:dyDescent="0.15">
      <c r="A72" s="59"/>
      <c r="B72" s="60">
        <v>21</v>
      </c>
      <c r="C72" s="82" t="s">
        <v>105</v>
      </c>
      <c r="D72" s="82"/>
      <c r="E72" s="82"/>
      <c r="F72" s="82"/>
      <c r="G72" s="82"/>
      <c r="H72" s="82"/>
      <c r="I72" s="83"/>
      <c r="J72" s="85">
        <v>1</v>
      </c>
      <c r="K72" s="84"/>
      <c r="L72" s="86"/>
      <c r="M72" s="85" t="s">
        <v>5</v>
      </c>
      <c r="N72" s="86"/>
      <c r="O72" s="87"/>
      <c r="P72" s="88"/>
      <c r="Q72" s="121"/>
      <c r="R72" s="87">
        <f>+J72*O72</f>
        <v>0</v>
      </c>
      <c r="S72" s="88"/>
      <c r="T72" s="88"/>
      <c r="U72" s="88"/>
      <c r="V72" s="88"/>
      <c r="W72" s="88"/>
      <c r="X72" s="88"/>
      <c r="Y72" s="88"/>
      <c r="Z72" s="88"/>
      <c r="AA72" s="89"/>
    </row>
    <row r="73" spans="1:27" ht="26.1" customHeight="1" x14ac:dyDescent="0.15">
      <c r="A73" s="59"/>
      <c r="B73" s="60">
        <v>22</v>
      </c>
      <c r="C73" s="82" t="s">
        <v>106</v>
      </c>
      <c r="D73" s="82"/>
      <c r="E73" s="82"/>
      <c r="F73" s="82"/>
      <c r="G73" s="82"/>
      <c r="H73" s="82"/>
      <c r="I73" s="83"/>
      <c r="J73" s="85">
        <v>1</v>
      </c>
      <c r="K73" s="84"/>
      <c r="L73" s="86"/>
      <c r="M73" s="85" t="s">
        <v>5</v>
      </c>
      <c r="N73" s="86"/>
      <c r="O73" s="87"/>
      <c r="P73" s="88"/>
      <c r="Q73" s="121"/>
      <c r="R73" s="87">
        <f>+J73*O73</f>
        <v>0</v>
      </c>
      <c r="S73" s="88"/>
      <c r="T73" s="88"/>
      <c r="U73" s="88"/>
      <c r="V73" s="88"/>
      <c r="W73" s="88"/>
      <c r="X73" s="88"/>
      <c r="Y73" s="88"/>
      <c r="Z73" s="88"/>
      <c r="AA73" s="89"/>
    </row>
    <row r="74" spans="1:27" ht="26.1" customHeight="1" x14ac:dyDescent="0.15">
      <c r="A74" s="59"/>
      <c r="B74" s="60">
        <v>23</v>
      </c>
      <c r="C74" s="82" t="s">
        <v>218</v>
      </c>
      <c r="D74" s="82"/>
      <c r="E74" s="82"/>
      <c r="F74" s="82"/>
      <c r="G74" s="82"/>
      <c r="H74" s="82"/>
      <c r="I74" s="83"/>
      <c r="J74" s="85">
        <v>1</v>
      </c>
      <c r="K74" s="84"/>
      <c r="L74" s="86"/>
      <c r="M74" s="85" t="s">
        <v>5</v>
      </c>
      <c r="N74" s="86"/>
      <c r="O74" s="87"/>
      <c r="P74" s="88"/>
      <c r="Q74" s="121"/>
      <c r="R74" s="87">
        <f>+J74*O74</f>
        <v>0</v>
      </c>
      <c r="S74" s="88"/>
      <c r="T74" s="88"/>
      <c r="U74" s="88"/>
      <c r="V74" s="88"/>
      <c r="W74" s="88"/>
      <c r="X74" s="88"/>
      <c r="Y74" s="88"/>
      <c r="Z74" s="88"/>
      <c r="AA74" s="89"/>
    </row>
    <row r="75" spans="1:27" ht="26.1" customHeight="1" x14ac:dyDescent="0.15">
      <c r="A75" s="94" t="s">
        <v>15</v>
      </c>
      <c r="B75" s="95"/>
      <c r="C75" s="95"/>
      <c r="D75" s="95"/>
      <c r="E75" s="95"/>
      <c r="F75" s="95"/>
      <c r="G75" s="95"/>
      <c r="H75" s="95"/>
      <c r="I75" s="96"/>
      <c r="J75" s="97"/>
      <c r="K75" s="97"/>
      <c r="L75" s="97"/>
      <c r="M75" s="98"/>
      <c r="N75" s="99"/>
      <c r="O75" s="100"/>
      <c r="P75" s="101"/>
      <c r="Q75" s="101"/>
      <c r="R75" s="100">
        <f>SUM(R76:AA96)</f>
        <v>0</v>
      </c>
      <c r="S75" s="101"/>
      <c r="T75" s="101"/>
      <c r="U75" s="101"/>
      <c r="V75" s="101"/>
      <c r="W75" s="101"/>
      <c r="X75" s="101"/>
      <c r="Y75" s="101"/>
      <c r="Z75" s="101"/>
      <c r="AA75" s="102"/>
    </row>
    <row r="76" spans="1:27" ht="26.1" customHeight="1" x14ac:dyDescent="0.15">
      <c r="A76" s="59"/>
      <c r="B76" s="64">
        <v>1</v>
      </c>
      <c r="C76" s="90" t="s">
        <v>107</v>
      </c>
      <c r="D76" s="90"/>
      <c r="E76" s="90"/>
      <c r="F76" s="90"/>
      <c r="G76" s="90"/>
      <c r="H76" s="90"/>
      <c r="I76" s="91"/>
      <c r="J76" s="84">
        <v>1</v>
      </c>
      <c r="K76" s="84"/>
      <c r="L76" s="84"/>
      <c r="M76" s="85" t="s">
        <v>5</v>
      </c>
      <c r="N76" s="86"/>
      <c r="O76" s="87"/>
      <c r="P76" s="88"/>
      <c r="Q76" s="88"/>
      <c r="R76" s="87">
        <f t="shared" ref="R76:R81" si="3">+J76*O76</f>
        <v>0</v>
      </c>
      <c r="S76" s="88"/>
      <c r="T76" s="88"/>
      <c r="U76" s="88"/>
      <c r="V76" s="88"/>
      <c r="W76" s="88"/>
      <c r="X76" s="88"/>
      <c r="Y76" s="88"/>
      <c r="Z76" s="88"/>
      <c r="AA76" s="89"/>
    </row>
    <row r="77" spans="1:27" ht="26.1" customHeight="1" x14ac:dyDescent="0.15">
      <c r="A77" s="59"/>
      <c r="B77" s="64">
        <v>2</v>
      </c>
      <c r="C77" s="90" t="s">
        <v>108</v>
      </c>
      <c r="D77" s="90"/>
      <c r="E77" s="90"/>
      <c r="F77" s="90"/>
      <c r="G77" s="90"/>
      <c r="H77" s="90"/>
      <c r="I77" s="91"/>
      <c r="J77" s="85">
        <v>1</v>
      </c>
      <c r="K77" s="84"/>
      <c r="L77" s="86"/>
      <c r="M77" s="85" t="s">
        <v>5</v>
      </c>
      <c r="N77" s="86"/>
      <c r="O77" s="132"/>
      <c r="P77" s="133"/>
      <c r="Q77" s="133"/>
      <c r="R77" s="132">
        <f t="shared" si="3"/>
        <v>0</v>
      </c>
      <c r="S77" s="133"/>
      <c r="T77" s="133"/>
      <c r="U77" s="133"/>
      <c r="V77" s="133"/>
      <c r="W77" s="133"/>
      <c r="X77" s="133"/>
      <c r="Y77" s="133"/>
      <c r="Z77" s="133"/>
      <c r="AA77" s="134"/>
    </row>
    <row r="78" spans="1:27" ht="26.1" customHeight="1" x14ac:dyDescent="0.15">
      <c r="A78" s="59"/>
      <c r="B78" s="64">
        <v>3</v>
      </c>
      <c r="C78" s="82" t="s">
        <v>109</v>
      </c>
      <c r="D78" s="82"/>
      <c r="E78" s="82"/>
      <c r="F78" s="82"/>
      <c r="G78" s="82"/>
      <c r="H78" s="82"/>
      <c r="I78" s="83"/>
      <c r="J78" s="84">
        <v>1</v>
      </c>
      <c r="K78" s="84"/>
      <c r="L78" s="84"/>
      <c r="M78" s="85" t="s">
        <v>5</v>
      </c>
      <c r="N78" s="86"/>
      <c r="O78" s="87"/>
      <c r="P78" s="88"/>
      <c r="Q78" s="88"/>
      <c r="R78" s="87">
        <f t="shared" si="3"/>
        <v>0</v>
      </c>
      <c r="S78" s="88"/>
      <c r="T78" s="88"/>
      <c r="U78" s="88"/>
      <c r="V78" s="88"/>
      <c r="W78" s="88"/>
      <c r="X78" s="88"/>
      <c r="Y78" s="88"/>
      <c r="Z78" s="88"/>
      <c r="AA78" s="89"/>
    </row>
    <row r="79" spans="1:27" ht="26.1" customHeight="1" x14ac:dyDescent="0.15">
      <c r="A79" s="59"/>
      <c r="B79" s="64">
        <v>4</v>
      </c>
      <c r="C79" s="82" t="s">
        <v>110</v>
      </c>
      <c r="D79" s="82"/>
      <c r="E79" s="82"/>
      <c r="F79" s="82"/>
      <c r="G79" s="82"/>
      <c r="H79" s="82"/>
      <c r="I79" s="83"/>
      <c r="J79" s="84">
        <v>1</v>
      </c>
      <c r="K79" s="84"/>
      <c r="L79" s="84"/>
      <c r="M79" s="85" t="s">
        <v>5</v>
      </c>
      <c r="N79" s="86"/>
      <c r="O79" s="132"/>
      <c r="P79" s="133"/>
      <c r="Q79" s="133"/>
      <c r="R79" s="132">
        <f t="shared" si="3"/>
        <v>0</v>
      </c>
      <c r="S79" s="133"/>
      <c r="T79" s="133"/>
      <c r="U79" s="133"/>
      <c r="V79" s="133"/>
      <c r="W79" s="133"/>
      <c r="X79" s="133"/>
      <c r="Y79" s="133"/>
      <c r="Z79" s="133"/>
      <c r="AA79" s="134"/>
    </row>
    <row r="80" spans="1:27" ht="26.1" customHeight="1" x14ac:dyDescent="0.15">
      <c r="A80" s="59"/>
      <c r="B80" s="64">
        <v>5</v>
      </c>
      <c r="C80" s="82" t="s">
        <v>111</v>
      </c>
      <c r="D80" s="82"/>
      <c r="E80" s="82"/>
      <c r="F80" s="82"/>
      <c r="G80" s="82"/>
      <c r="H80" s="82"/>
      <c r="I80" s="83"/>
      <c r="J80" s="85">
        <v>1</v>
      </c>
      <c r="K80" s="84"/>
      <c r="L80" s="86"/>
      <c r="M80" s="85" t="s">
        <v>5</v>
      </c>
      <c r="N80" s="86"/>
      <c r="O80" s="87"/>
      <c r="P80" s="88"/>
      <c r="Q80" s="121"/>
      <c r="R80" s="87">
        <f t="shared" si="3"/>
        <v>0</v>
      </c>
      <c r="S80" s="88"/>
      <c r="T80" s="88"/>
      <c r="U80" s="88"/>
      <c r="V80" s="88"/>
      <c r="W80" s="88"/>
      <c r="X80" s="88"/>
      <c r="Y80" s="88"/>
      <c r="Z80" s="88"/>
      <c r="AA80" s="89"/>
    </row>
    <row r="81" spans="1:27" ht="26.1" customHeight="1" x14ac:dyDescent="0.15">
      <c r="A81" s="59"/>
      <c r="B81" s="64">
        <v>6</v>
      </c>
      <c r="C81" s="82" t="s">
        <v>112</v>
      </c>
      <c r="D81" s="82"/>
      <c r="E81" s="82"/>
      <c r="F81" s="82"/>
      <c r="G81" s="82"/>
      <c r="H81" s="82"/>
      <c r="I81" s="83"/>
      <c r="J81" s="85">
        <v>1</v>
      </c>
      <c r="K81" s="84"/>
      <c r="L81" s="86"/>
      <c r="M81" s="85" t="s">
        <v>5</v>
      </c>
      <c r="N81" s="86"/>
      <c r="O81" s="132"/>
      <c r="P81" s="133"/>
      <c r="Q81" s="133"/>
      <c r="R81" s="132">
        <f t="shared" si="3"/>
        <v>0</v>
      </c>
      <c r="S81" s="133"/>
      <c r="T81" s="133"/>
      <c r="U81" s="133"/>
      <c r="V81" s="133"/>
      <c r="W81" s="133"/>
      <c r="X81" s="133"/>
      <c r="Y81" s="133"/>
      <c r="Z81" s="133"/>
      <c r="AA81" s="134"/>
    </row>
    <row r="82" spans="1:27" ht="26.1" customHeight="1" x14ac:dyDescent="0.15">
      <c r="A82" s="63"/>
      <c r="B82" s="64">
        <v>7</v>
      </c>
      <c r="C82" s="82" t="s">
        <v>113</v>
      </c>
      <c r="D82" s="82"/>
      <c r="E82" s="82"/>
      <c r="F82" s="82"/>
      <c r="G82" s="82"/>
      <c r="H82" s="82"/>
      <c r="I82" s="83"/>
      <c r="J82" s="85">
        <v>1</v>
      </c>
      <c r="K82" s="84"/>
      <c r="L82" s="86"/>
      <c r="M82" s="85" t="s">
        <v>5</v>
      </c>
      <c r="N82" s="86"/>
      <c r="O82" s="87"/>
      <c r="P82" s="88"/>
      <c r="Q82" s="121"/>
      <c r="R82" s="87">
        <f>+J82*O82</f>
        <v>0</v>
      </c>
      <c r="S82" s="88"/>
      <c r="T82" s="88"/>
      <c r="U82" s="88"/>
      <c r="V82" s="88"/>
      <c r="W82" s="88"/>
      <c r="X82" s="88"/>
      <c r="Y82" s="88"/>
      <c r="Z82" s="88"/>
      <c r="AA82" s="89"/>
    </row>
    <row r="83" spans="1:27" ht="26.1" customHeight="1" x14ac:dyDescent="0.15">
      <c r="A83" s="59"/>
      <c r="B83" s="64">
        <v>8</v>
      </c>
      <c r="C83" s="82" t="s">
        <v>114</v>
      </c>
      <c r="D83" s="82"/>
      <c r="E83" s="82"/>
      <c r="F83" s="82"/>
      <c r="G83" s="82"/>
      <c r="H83" s="82"/>
      <c r="I83" s="83"/>
      <c r="J83" s="85">
        <v>1</v>
      </c>
      <c r="K83" s="84"/>
      <c r="L83" s="86"/>
      <c r="M83" s="85" t="s">
        <v>5</v>
      </c>
      <c r="N83" s="86"/>
      <c r="O83" s="87"/>
      <c r="P83" s="88"/>
      <c r="Q83" s="121"/>
      <c r="R83" s="87">
        <f t="shared" ref="R83:R96" si="4">+J83*O83</f>
        <v>0</v>
      </c>
      <c r="S83" s="88"/>
      <c r="T83" s="88"/>
      <c r="U83" s="88"/>
      <c r="V83" s="88"/>
      <c r="W83" s="88"/>
      <c r="X83" s="88"/>
      <c r="Y83" s="88"/>
      <c r="Z83" s="88"/>
      <c r="AA83" s="89"/>
    </row>
    <row r="84" spans="1:27" ht="26.1" customHeight="1" x14ac:dyDescent="0.15">
      <c r="A84" s="59"/>
      <c r="B84" s="64">
        <v>9</v>
      </c>
      <c r="C84" s="82" t="s">
        <v>115</v>
      </c>
      <c r="D84" s="82"/>
      <c r="E84" s="82"/>
      <c r="F84" s="82"/>
      <c r="G84" s="82"/>
      <c r="H84" s="82"/>
      <c r="I84" s="83"/>
      <c r="J84" s="85">
        <v>1</v>
      </c>
      <c r="K84" s="84"/>
      <c r="L84" s="86"/>
      <c r="M84" s="85" t="s">
        <v>5</v>
      </c>
      <c r="N84" s="86"/>
      <c r="O84" s="87"/>
      <c r="P84" s="88"/>
      <c r="Q84" s="121"/>
      <c r="R84" s="87">
        <f t="shared" si="4"/>
        <v>0</v>
      </c>
      <c r="S84" s="88"/>
      <c r="T84" s="88"/>
      <c r="U84" s="88"/>
      <c r="V84" s="88"/>
      <c r="W84" s="88"/>
      <c r="X84" s="88"/>
      <c r="Y84" s="88"/>
      <c r="Z84" s="88"/>
      <c r="AA84" s="89"/>
    </row>
    <row r="85" spans="1:27" ht="26.1" customHeight="1" x14ac:dyDescent="0.15">
      <c r="A85" s="59"/>
      <c r="B85" s="64">
        <v>10</v>
      </c>
      <c r="C85" s="82" t="s">
        <v>116</v>
      </c>
      <c r="D85" s="82"/>
      <c r="E85" s="82"/>
      <c r="F85" s="82"/>
      <c r="G85" s="82"/>
      <c r="H85" s="82"/>
      <c r="I85" s="83"/>
      <c r="J85" s="140">
        <v>1</v>
      </c>
      <c r="K85" s="141"/>
      <c r="L85" s="142"/>
      <c r="M85" s="85" t="s">
        <v>5</v>
      </c>
      <c r="N85" s="86"/>
      <c r="O85" s="87"/>
      <c r="P85" s="88"/>
      <c r="Q85" s="121"/>
      <c r="R85" s="87">
        <f t="shared" si="4"/>
        <v>0</v>
      </c>
      <c r="S85" s="88"/>
      <c r="T85" s="88"/>
      <c r="U85" s="88"/>
      <c r="V85" s="88"/>
      <c r="W85" s="88"/>
      <c r="X85" s="88"/>
      <c r="Y85" s="88"/>
      <c r="Z85" s="88"/>
      <c r="AA85" s="89"/>
    </row>
    <row r="86" spans="1:27" ht="26.1" customHeight="1" x14ac:dyDescent="0.15">
      <c r="A86" s="59"/>
      <c r="B86" s="64">
        <v>11</v>
      </c>
      <c r="C86" s="82" t="s">
        <v>117</v>
      </c>
      <c r="D86" s="82"/>
      <c r="E86" s="82"/>
      <c r="F86" s="82"/>
      <c r="G86" s="82"/>
      <c r="H86" s="82"/>
      <c r="I86" s="83"/>
      <c r="J86" s="140">
        <v>1</v>
      </c>
      <c r="K86" s="141"/>
      <c r="L86" s="142"/>
      <c r="M86" s="85" t="s">
        <v>5</v>
      </c>
      <c r="N86" s="86"/>
      <c r="O86" s="87"/>
      <c r="P86" s="88"/>
      <c r="Q86" s="121"/>
      <c r="R86" s="87">
        <f t="shared" si="4"/>
        <v>0</v>
      </c>
      <c r="S86" s="88"/>
      <c r="T86" s="88"/>
      <c r="U86" s="88"/>
      <c r="V86" s="88"/>
      <c r="W86" s="88"/>
      <c r="X86" s="88"/>
      <c r="Y86" s="88"/>
      <c r="Z86" s="88"/>
      <c r="AA86" s="89"/>
    </row>
    <row r="87" spans="1:27" ht="26.1" customHeight="1" x14ac:dyDescent="0.15">
      <c r="A87" s="59"/>
      <c r="B87" s="64">
        <v>12</v>
      </c>
      <c r="C87" s="82" t="s">
        <v>118</v>
      </c>
      <c r="D87" s="82"/>
      <c r="E87" s="82"/>
      <c r="F87" s="82"/>
      <c r="G87" s="82"/>
      <c r="H87" s="82"/>
      <c r="I87" s="83"/>
      <c r="J87" s="140">
        <v>2</v>
      </c>
      <c r="K87" s="141"/>
      <c r="L87" s="142"/>
      <c r="M87" s="85" t="s">
        <v>5</v>
      </c>
      <c r="N87" s="86"/>
      <c r="O87" s="87"/>
      <c r="P87" s="88"/>
      <c r="Q87" s="121"/>
      <c r="R87" s="87">
        <f t="shared" si="4"/>
        <v>0</v>
      </c>
      <c r="S87" s="88"/>
      <c r="T87" s="88"/>
      <c r="U87" s="88"/>
      <c r="V87" s="88"/>
      <c r="W87" s="88"/>
      <c r="X87" s="88"/>
      <c r="Y87" s="88"/>
      <c r="Z87" s="88"/>
      <c r="AA87" s="89"/>
    </row>
    <row r="88" spans="1:27" ht="26.1" customHeight="1" x14ac:dyDescent="0.15">
      <c r="A88" s="59"/>
      <c r="B88" s="64">
        <v>13</v>
      </c>
      <c r="C88" s="82" t="s">
        <v>119</v>
      </c>
      <c r="D88" s="82"/>
      <c r="E88" s="82"/>
      <c r="F88" s="82"/>
      <c r="G88" s="82"/>
      <c r="H88" s="82"/>
      <c r="I88" s="83"/>
      <c r="J88" s="140">
        <v>1</v>
      </c>
      <c r="K88" s="141"/>
      <c r="L88" s="142"/>
      <c r="M88" s="85" t="s">
        <v>5</v>
      </c>
      <c r="N88" s="86"/>
      <c r="O88" s="87"/>
      <c r="P88" s="88"/>
      <c r="Q88" s="121"/>
      <c r="R88" s="87">
        <f t="shared" si="4"/>
        <v>0</v>
      </c>
      <c r="S88" s="88"/>
      <c r="T88" s="88"/>
      <c r="U88" s="88"/>
      <c r="V88" s="88"/>
      <c r="W88" s="88"/>
      <c r="X88" s="88"/>
      <c r="Y88" s="88"/>
      <c r="Z88" s="88"/>
      <c r="AA88" s="89"/>
    </row>
    <row r="89" spans="1:27" ht="29.25" customHeight="1" x14ac:dyDescent="0.15">
      <c r="A89" s="59"/>
      <c r="B89" s="64">
        <v>14</v>
      </c>
      <c r="C89" s="136" t="s">
        <v>120</v>
      </c>
      <c r="D89" s="136"/>
      <c r="E89" s="136"/>
      <c r="F89" s="136"/>
      <c r="G89" s="136"/>
      <c r="H89" s="136"/>
      <c r="I89" s="139"/>
      <c r="J89" s="140">
        <v>1</v>
      </c>
      <c r="K89" s="141"/>
      <c r="L89" s="142"/>
      <c r="M89" s="85" t="s">
        <v>5</v>
      </c>
      <c r="N89" s="86"/>
      <c r="O89" s="87"/>
      <c r="P89" s="88"/>
      <c r="Q89" s="121"/>
      <c r="R89" s="87">
        <f t="shared" si="4"/>
        <v>0</v>
      </c>
      <c r="S89" s="88"/>
      <c r="T89" s="88"/>
      <c r="U89" s="88"/>
      <c r="V89" s="88"/>
      <c r="W89" s="88"/>
      <c r="X89" s="88"/>
      <c r="Y89" s="88"/>
      <c r="Z89" s="88"/>
      <c r="AA89" s="89"/>
    </row>
    <row r="90" spans="1:27" ht="33.75" customHeight="1" x14ac:dyDescent="0.15">
      <c r="A90" s="59"/>
      <c r="B90" s="64">
        <v>15</v>
      </c>
      <c r="C90" s="136" t="s">
        <v>211</v>
      </c>
      <c r="D90" s="136"/>
      <c r="E90" s="136"/>
      <c r="F90" s="136"/>
      <c r="G90" s="136"/>
      <c r="H90" s="136"/>
      <c r="I90" s="139"/>
      <c r="J90" s="140">
        <v>1</v>
      </c>
      <c r="K90" s="141"/>
      <c r="L90" s="142"/>
      <c r="M90" s="85" t="s">
        <v>5</v>
      </c>
      <c r="N90" s="86"/>
      <c r="O90" s="87"/>
      <c r="P90" s="88"/>
      <c r="Q90" s="121"/>
      <c r="R90" s="87">
        <f t="shared" si="4"/>
        <v>0</v>
      </c>
      <c r="S90" s="88"/>
      <c r="T90" s="88"/>
      <c r="U90" s="88"/>
      <c r="V90" s="88"/>
      <c r="W90" s="88"/>
      <c r="X90" s="88"/>
      <c r="Y90" s="88"/>
      <c r="Z90" s="88"/>
      <c r="AA90" s="89"/>
    </row>
    <row r="91" spans="1:27" ht="26.1" customHeight="1" x14ac:dyDescent="0.15">
      <c r="A91" s="59"/>
      <c r="B91" s="64">
        <v>16</v>
      </c>
      <c r="C91" s="82" t="s">
        <v>212</v>
      </c>
      <c r="D91" s="82"/>
      <c r="E91" s="82"/>
      <c r="F91" s="82"/>
      <c r="G91" s="82"/>
      <c r="H91" s="82"/>
      <c r="I91" s="83"/>
      <c r="J91" s="84">
        <v>1</v>
      </c>
      <c r="K91" s="84"/>
      <c r="L91" s="84"/>
      <c r="M91" s="85" t="s">
        <v>5</v>
      </c>
      <c r="N91" s="86"/>
      <c r="O91" s="87"/>
      <c r="P91" s="88"/>
      <c r="Q91" s="88"/>
      <c r="R91" s="87">
        <f t="shared" si="4"/>
        <v>0</v>
      </c>
      <c r="S91" s="88"/>
      <c r="T91" s="88"/>
      <c r="U91" s="88"/>
      <c r="V91" s="88"/>
      <c r="W91" s="88"/>
      <c r="X91" s="88"/>
      <c r="Y91" s="88"/>
      <c r="Z91" s="88"/>
      <c r="AA91" s="89"/>
    </row>
    <row r="92" spans="1:27" ht="26.1" customHeight="1" x14ac:dyDescent="0.15">
      <c r="A92" s="59"/>
      <c r="B92" s="64">
        <v>17</v>
      </c>
      <c r="C92" s="82" t="s">
        <v>197</v>
      </c>
      <c r="D92" s="82"/>
      <c r="E92" s="82"/>
      <c r="F92" s="82"/>
      <c r="G92" s="82"/>
      <c r="H92" s="82"/>
      <c r="I92" s="83"/>
      <c r="J92" s="84">
        <v>1</v>
      </c>
      <c r="K92" s="84"/>
      <c r="L92" s="84"/>
      <c r="M92" s="85" t="s">
        <v>5</v>
      </c>
      <c r="N92" s="86"/>
      <c r="O92" s="87"/>
      <c r="P92" s="88"/>
      <c r="Q92" s="88"/>
      <c r="R92" s="87">
        <f t="shared" si="4"/>
        <v>0</v>
      </c>
      <c r="S92" s="88"/>
      <c r="T92" s="88"/>
      <c r="U92" s="88"/>
      <c r="V92" s="88"/>
      <c r="W92" s="88"/>
      <c r="X92" s="88"/>
      <c r="Y92" s="88"/>
      <c r="Z92" s="88"/>
      <c r="AA92" s="89"/>
    </row>
    <row r="93" spans="1:27" ht="26.1" customHeight="1" x14ac:dyDescent="0.15">
      <c r="A93" s="59"/>
      <c r="B93" s="64">
        <v>18</v>
      </c>
      <c r="C93" s="82" t="s">
        <v>121</v>
      </c>
      <c r="D93" s="82"/>
      <c r="E93" s="82"/>
      <c r="F93" s="82"/>
      <c r="G93" s="82"/>
      <c r="H93" s="82"/>
      <c r="I93" s="83"/>
      <c r="J93" s="84">
        <v>1</v>
      </c>
      <c r="K93" s="84"/>
      <c r="L93" s="84"/>
      <c r="M93" s="85" t="s">
        <v>5</v>
      </c>
      <c r="N93" s="86"/>
      <c r="O93" s="87"/>
      <c r="P93" s="88"/>
      <c r="Q93" s="88"/>
      <c r="R93" s="87">
        <f t="shared" si="4"/>
        <v>0</v>
      </c>
      <c r="S93" s="88"/>
      <c r="T93" s="88"/>
      <c r="U93" s="88"/>
      <c r="V93" s="88"/>
      <c r="W93" s="88"/>
      <c r="X93" s="88"/>
      <c r="Y93" s="88"/>
      <c r="Z93" s="88"/>
      <c r="AA93" s="89"/>
    </row>
    <row r="94" spans="1:27" ht="26.1" customHeight="1" x14ac:dyDescent="0.15">
      <c r="A94" s="59"/>
      <c r="B94" s="64">
        <v>19</v>
      </c>
      <c r="C94" s="90" t="s">
        <v>122</v>
      </c>
      <c r="D94" s="90"/>
      <c r="E94" s="90"/>
      <c r="F94" s="90"/>
      <c r="G94" s="90"/>
      <c r="H94" s="90"/>
      <c r="I94" s="91"/>
      <c r="J94" s="84">
        <v>1</v>
      </c>
      <c r="K94" s="84"/>
      <c r="L94" s="84"/>
      <c r="M94" s="85" t="s">
        <v>5</v>
      </c>
      <c r="N94" s="86"/>
      <c r="O94" s="87"/>
      <c r="P94" s="88"/>
      <c r="Q94" s="88"/>
      <c r="R94" s="87">
        <f t="shared" si="4"/>
        <v>0</v>
      </c>
      <c r="S94" s="88"/>
      <c r="T94" s="88"/>
      <c r="U94" s="88"/>
      <c r="V94" s="88"/>
      <c r="W94" s="88"/>
      <c r="X94" s="88"/>
      <c r="Y94" s="88"/>
      <c r="Z94" s="88"/>
      <c r="AA94" s="89"/>
    </row>
    <row r="95" spans="1:27" ht="26.1" customHeight="1" x14ac:dyDescent="0.15">
      <c r="A95" s="59"/>
      <c r="B95" s="64">
        <v>20</v>
      </c>
      <c r="C95" s="90" t="s">
        <v>123</v>
      </c>
      <c r="D95" s="90"/>
      <c r="E95" s="90"/>
      <c r="F95" s="90"/>
      <c r="G95" s="90"/>
      <c r="H95" s="90"/>
      <c r="I95" s="91"/>
      <c r="J95" s="85">
        <v>1</v>
      </c>
      <c r="K95" s="84"/>
      <c r="L95" s="86"/>
      <c r="M95" s="85" t="s">
        <v>5</v>
      </c>
      <c r="N95" s="86"/>
      <c r="O95" s="87"/>
      <c r="P95" s="88"/>
      <c r="Q95" s="121"/>
      <c r="R95" s="87">
        <f t="shared" si="4"/>
        <v>0</v>
      </c>
      <c r="S95" s="88"/>
      <c r="T95" s="88"/>
      <c r="U95" s="88"/>
      <c r="V95" s="88"/>
      <c r="W95" s="88"/>
      <c r="X95" s="88"/>
      <c r="Y95" s="88"/>
      <c r="Z95" s="88"/>
      <c r="AA95" s="89"/>
    </row>
    <row r="96" spans="1:27" ht="26.1" customHeight="1" x14ac:dyDescent="0.15">
      <c r="A96" s="59"/>
      <c r="B96" s="64">
        <v>21</v>
      </c>
      <c r="C96" s="90" t="s">
        <v>124</v>
      </c>
      <c r="D96" s="90"/>
      <c r="E96" s="90"/>
      <c r="F96" s="90"/>
      <c r="G96" s="90"/>
      <c r="H96" s="90"/>
      <c r="I96" s="91"/>
      <c r="J96" s="85">
        <v>1</v>
      </c>
      <c r="K96" s="84"/>
      <c r="L96" s="86"/>
      <c r="M96" s="85" t="s">
        <v>5</v>
      </c>
      <c r="N96" s="86"/>
      <c r="O96" s="87"/>
      <c r="P96" s="88"/>
      <c r="Q96" s="121"/>
      <c r="R96" s="87">
        <f t="shared" si="4"/>
        <v>0</v>
      </c>
      <c r="S96" s="88"/>
      <c r="T96" s="88"/>
      <c r="U96" s="88"/>
      <c r="V96" s="88"/>
      <c r="W96" s="88"/>
      <c r="X96" s="88"/>
      <c r="Y96" s="88"/>
      <c r="Z96" s="88"/>
      <c r="AA96" s="89"/>
    </row>
    <row r="97" spans="1:27" ht="26.1" customHeight="1" x14ac:dyDescent="0.15">
      <c r="A97" s="94" t="s">
        <v>16</v>
      </c>
      <c r="B97" s="95"/>
      <c r="C97" s="95"/>
      <c r="D97" s="95"/>
      <c r="E97" s="95"/>
      <c r="F97" s="95"/>
      <c r="G97" s="95"/>
      <c r="H97" s="95"/>
      <c r="I97" s="96"/>
      <c r="J97" s="97"/>
      <c r="K97" s="97"/>
      <c r="L97" s="97"/>
      <c r="M97" s="98"/>
      <c r="N97" s="99"/>
      <c r="O97" s="100"/>
      <c r="P97" s="101"/>
      <c r="Q97" s="101"/>
      <c r="R97" s="100">
        <f>SUM(R98:AA129)</f>
        <v>0</v>
      </c>
      <c r="S97" s="101"/>
      <c r="T97" s="101"/>
      <c r="U97" s="101"/>
      <c r="V97" s="101"/>
      <c r="W97" s="101"/>
      <c r="X97" s="101"/>
      <c r="Y97" s="101"/>
      <c r="Z97" s="101"/>
      <c r="AA97" s="102"/>
    </row>
    <row r="98" spans="1:27" ht="26.1" customHeight="1" x14ac:dyDescent="0.15">
      <c r="A98" s="59"/>
      <c r="B98" s="60">
        <v>1</v>
      </c>
      <c r="C98" s="82" t="s">
        <v>125</v>
      </c>
      <c r="D98" s="82"/>
      <c r="E98" s="82"/>
      <c r="F98" s="82"/>
      <c r="G98" s="82"/>
      <c r="H98" s="82"/>
      <c r="I98" s="83"/>
      <c r="J98" s="84">
        <v>1</v>
      </c>
      <c r="K98" s="84"/>
      <c r="L98" s="84"/>
      <c r="M98" s="85" t="s">
        <v>5</v>
      </c>
      <c r="N98" s="86"/>
      <c r="O98" s="87"/>
      <c r="P98" s="88"/>
      <c r="Q98" s="88"/>
      <c r="R98" s="87">
        <f>+J98*O98</f>
        <v>0</v>
      </c>
      <c r="S98" s="88"/>
      <c r="T98" s="88"/>
      <c r="U98" s="88"/>
      <c r="V98" s="88"/>
      <c r="W98" s="88"/>
      <c r="X98" s="88"/>
      <c r="Y98" s="88"/>
      <c r="Z98" s="88"/>
      <c r="AA98" s="89"/>
    </row>
    <row r="99" spans="1:27" ht="26.1" customHeight="1" x14ac:dyDescent="0.15">
      <c r="A99" s="59"/>
      <c r="B99" s="60">
        <v>2</v>
      </c>
      <c r="C99" s="82" t="s">
        <v>126</v>
      </c>
      <c r="D99" s="82"/>
      <c r="E99" s="82"/>
      <c r="F99" s="82"/>
      <c r="G99" s="82"/>
      <c r="H99" s="82"/>
      <c r="I99" s="83"/>
      <c r="J99" s="84">
        <v>1</v>
      </c>
      <c r="K99" s="84"/>
      <c r="L99" s="84"/>
      <c r="M99" s="85" t="s">
        <v>5</v>
      </c>
      <c r="N99" s="86"/>
      <c r="O99" s="87"/>
      <c r="P99" s="88"/>
      <c r="Q99" s="88"/>
      <c r="R99" s="87">
        <f t="shared" ref="R99:R129" si="5">+J99*O99</f>
        <v>0</v>
      </c>
      <c r="S99" s="88"/>
      <c r="T99" s="88"/>
      <c r="U99" s="88"/>
      <c r="V99" s="88"/>
      <c r="W99" s="88"/>
      <c r="X99" s="88"/>
      <c r="Y99" s="88"/>
      <c r="Z99" s="88"/>
      <c r="AA99" s="89"/>
    </row>
    <row r="100" spans="1:27" ht="26.1" customHeight="1" x14ac:dyDescent="0.15">
      <c r="A100" s="59"/>
      <c r="B100" s="60">
        <v>3</v>
      </c>
      <c r="C100" s="82" t="s">
        <v>127</v>
      </c>
      <c r="D100" s="82"/>
      <c r="E100" s="82"/>
      <c r="F100" s="82"/>
      <c r="G100" s="82"/>
      <c r="H100" s="82"/>
      <c r="I100" s="83"/>
      <c r="J100" s="84">
        <v>1</v>
      </c>
      <c r="K100" s="84"/>
      <c r="L100" s="84"/>
      <c r="M100" s="85" t="s">
        <v>5</v>
      </c>
      <c r="N100" s="86"/>
      <c r="O100" s="87"/>
      <c r="P100" s="88"/>
      <c r="Q100" s="88"/>
      <c r="R100" s="87">
        <f t="shared" si="5"/>
        <v>0</v>
      </c>
      <c r="S100" s="88"/>
      <c r="T100" s="88"/>
      <c r="U100" s="88"/>
      <c r="V100" s="88"/>
      <c r="W100" s="88"/>
      <c r="X100" s="88"/>
      <c r="Y100" s="88"/>
      <c r="Z100" s="88"/>
      <c r="AA100" s="89"/>
    </row>
    <row r="101" spans="1:27" ht="26.1" customHeight="1" x14ac:dyDescent="0.15">
      <c r="A101" s="59"/>
      <c r="B101" s="60">
        <v>4</v>
      </c>
      <c r="C101" s="82" t="s">
        <v>128</v>
      </c>
      <c r="D101" s="82"/>
      <c r="E101" s="82"/>
      <c r="F101" s="82"/>
      <c r="G101" s="82"/>
      <c r="H101" s="82"/>
      <c r="I101" s="83"/>
      <c r="J101" s="84">
        <v>1</v>
      </c>
      <c r="K101" s="84"/>
      <c r="L101" s="84"/>
      <c r="M101" s="85" t="s">
        <v>5</v>
      </c>
      <c r="N101" s="86"/>
      <c r="O101" s="87"/>
      <c r="P101" s="88"/>
      <c r="Q101" s="88"/>
      <c r="R101" s="87">
        <f t="shared" si="5"/>
        <v>0</v>
      </c>
      <c r="S101" s="88"/>
      <c r="T101" s="88"/>
      <c r="U101" s="88"/>
      <c r="V101" s="88"/>
      <c r="W101" s="88"/>
      <c r="X101" s="88"/>
      <c r="Y101" s="88"/>
      <c r="Z101" s="88"/>
      <c r="AA101" s="89"/>
    </row>
    <row r="102" spans="1:27" ht="26.1" customHeight="1" x14ac:dyDescent="0.15">
      <c r="A102" s="59"/>
      <c r="B102" s="60">
        <v>5</v>
      </c>
      <c r="C102" s="82" t="s">
        <v>129</v>
      </c>
      <c r="D102" s="82"/>
      <c r="E102" s="82"/>
      <c r="F102" s="82"/>
      <c r="G102" s="82"/>
      <c r="H102" s="82"/>
      <c r="I102" s="83"/>
      <c r="J102" s="84">
        <v>1</v>
      </c>
      <c r="K102" s="84"/>
      <c r="L102" s="84"/>
      <c r="M102" s="85" t="s">
        <v>5</v>
      </c>
      <c r="N102" s="86"/>
      <c r="O102" s="87"/>
      <c r="P102" s="88"/>
      <c r="Q102" s="88"/>
      <c r="R102" s="87">
        <f t="shared" si="5"/>
        <v>0</v>
      </c>
      <c r="S102" s="88"/>
      <c r="T102" s="88"/>
      <c r="U102" s="88"/>
      <c r="V102" s="88"/>
      <c r="W102" s="88"/>
      <c r="X102" s="88"/>
      <c r="Y102" s="88"/>
      <c r="Z102" s="88"/>
      <c r="AA102" s="89"/>
    </row>
    <row r="103" spans="1:27" ht="26.1" customHeight="1" x14ac:dyDescent="0.15">
      <c r="A103" s="59"/>
      <c r="B103" s="60">
        <v>6</v>
      </c>
      <c r="C103" s="82" t="s">
        <v>130</v>
      </c>
      <c r="D103" s="82"/>
      <c r="E103" s="82"/>
      <c r="F103" s="82"/>
      <c r="G103" s="82"/>
      <c r="H103" s="82"/>
      <c r="I103" s="83"/>
      <c r="J103" s="84">
        <v>1</v>
      </c>
      <c r="K103" s="84"/>
      <c r="L103" s="84"/>
      <c r="M103" s="85" t="s">
        <v>5</v>
      </c>
      <c r="N103" s="86"/>
      <c r="O103" s="87"/>
      <c r="P103" s="88"/>
      <c r="Q103" s="88"/>
      <c r="R103" s="87">
        <f t="shared" si="5"/>
        <v>0</v>
      </c>
      <c r="S103" s="88"/>
      <c r="T103" s="88"/>
      <c r="U103" s="88"/>
      <c r="V103" s="88"/>
      <c r="W103" s="88"/>
      <c r="X103" s="88"/>
      <c r="Y103" s="88"/>
      <c r="Z103" s="88"/>
      <c r="AA103" s="89"/>
    </row>
    <row r="104" spans="1:27" ht="26.1" customHeight="1" x14ac:dyDescent="0.15">
      <c r="A104" s="59"/>
      <c r="B104" s="60">
        <v>7</v>
      </c>
      <c r="C104" s="137" t="s">
        <v>131</v>
      </c>
      <c r="D104" s="137"/>
      <c r="E104" s="137"/>
      <c r="F104" s="137"/>
      <c r="G104" s="137"/>
      <c r="H104" s="137"/>
      <c r="I104" s="138"/>
      <c r="J104" s="84">
        <v>1</v>
      </c>
      <c r="K104" s="84"/>
      <c r="L104" s="84"/>
      <c r="M104" s="85" t="s">
        <v>5</v>
      </c>
      <c r="N104" s="86"/>
      <c r="O104" s="87"/>
      <c r="P104" s="88"/>
      <c r="Q104" s="88"/>
      <c r="R104" s="87">
        <f t="shared" si="5"/>
        <v>0</v>
      </c>
      <c r="S104" s="88"/>
      <c r="T104" s="88"/>
      <c r="U104" s="88"/>
      <c r="V104" s="88"/>
      <c r="W104" s="88"/>
      <c r="X104" s="88"/>
      <c r="Y104" s="88"/>
      <c r="Z104" s="88"/>
      <c r="AA104" s="89"/>
    </row>
    <row r="105" spans="1:27" ht="26.1" customHeight="1" x14ac:dyDescent="0.15">
      <c r="A105" s="59"/>
      <c r="B105" s="60">
        <v>8</v>
      </c>
      <c r="C105" s="82" t="s">
        <v>10</v>
      </c>
      <c r="D105" s="82"/>
      <c r="E105" s="82"/>
      <c r="F105" s="82"/>
      <c r="G105" s="82"/>
      <c r="H105" s="82"/>
      <c r="I105" s="83"/>
      <c r="J105" s="84">
        <v>1</v>
      </c>
      <c r="K105" s="84"/>
      <c r="L105" s="84"/>
      <c r="M105" s="85" t="s">
        <v>5</v>
      </c>
      <c r="N105" s="86"/>
      <c r="O105" s="87"/>
      <c r="P105" s="88"/>
      <c r="Q105" s="88"/>
      <c r="R105" s="87">
        <f t="shared" si="5"/>
        <v>0</v>
      </c>
      <c r="S105" s="88"/>
      <c r="T105" s="88"/>
      <c r="U105" s="88"/>
      <c r="V105" s="88"/>
      <c r="W105" s="88"/>
      <c r="X105" s="88"/>
      <c r="Y105" s="88"/>
      <c r="Z105" s="88"/>
      <c r="AA105" s="89"/>
    </row>
    <row r="106" spans="1:27" ht="26.1" customHeight="1" x14ac:dyDescent="0.15">
      <c r="A106" s="59"/>
      <c r="B106" s="60">
        <v>9</v>
      </c>
      <c r="C106" s="82" t="s">
        <v>132</v>
      </c>
      <c r="D106" s="82"/>
      <c r="E106" s="82"/>
      <c r="F106" s="82"/>
      <c r="G106" s="82"/>
      <c r="H106" s="82"/>
      <c r="I106" s="83"/>
      <c r="J106" s="84">
        <v>1</v>
      </c>
      <c r="K106" s="84"/>
      <c r="L106" s="84"/>
      <c r="M106" s="85" t="s">
        <v>5</v>
      </c>
      <c r="N106" s="86"/>
      <c r="O106" s="87"/>
      <c r="P106" s="88"/>
      <c r="Q106" s="88"/>
      <c r="R106" s="87">
        <f t="shared" si="5"/>
        <v>0</v>
      </c>
      <c r="S106" s="88"/>
      <c r="T106" s="88"/>
      <c r="U106" s="88"/>
      <c r="V106" s="88"/>
      <c r="W106" s="88"/>
      <c r="X106" s="88"/>
      <c r="Y106" s="88"/>
      <c r="Z106" s="88"/>
      <c r="AA106" s="89"/>
    </row>
    <row r="107" spans="1:27" ht="26.1" customHeight="1" x14ac:dyDescent="0.15">
      <c r="A107" s="59"/>
      <c r="B107" s="60">
        <v>10</v>
      </c>
      <c r="C107" s="82" t="s">
        <v>133</v>
      </c>
      <c r="D107" s="82"/>
      <c r="E107" s="82"/>
      <c r="F107" s="82"/>
      <c r="G107" s="82"/>
      <c r="H107" s="82"/>
      <c r="I107" s="83"/>
      <c r="J107" s="84">
        <v>1</v>
      </c>
      <c r="K107" s="84"/>
      <c r="L107" s="84"/>
      <c r="M107" s="85" t="s">
        <v>5</v>
      </c>
      <c r="N107" s="86"/>
      <c r="O107" s="87"/>
      <c r="P107" s="88"/>
      <c r="Q107" s="88"/>
      <c r="R107" s="87">
        <f t="shared" si="5"/>
        <v>0</v>
      </c>
      <c r="S107" s="88"/>
      <c r="T107" s="88"/>
      <c r="U107" s="88"/>
      <c r="V107" s="88"/>
      <c r="W107" s="88"/>
      <c r="X107" s="88"/>
      <c r="Y107" s="88"/>
      <c r="Z107" s="88"/>
      <c r="AA107" s="89"/>
    </row>
    <row r="108" spans="1:27" ht="26.1" customHeight="1" x14ac:dyDescent="0.15">
      <c r="A108" s="59"/>
      <c r="B108" s="60">
        <v>11</v>
      </c>
      <c r="C108" s="82" t="s">
        <v>11</v>
      </c>
      <c r="D108" s="82"/>
      <c r="E108" s="82"/>
      <c r="F108" s="82"/>
      <c r="G108" s="82"/>
      <c r="H108" s="82"/>
      <c r="I108" s="83"/>
      <c r="J108" s="84">
        <v>1</v>
      </c>
      <c r="K108" s="84"/>
      <c r="L108" s="84"/>
      <c r="M108" s="85" t="s">
        <v>5</v>
      </c>
      <c r="N108" s="86"/>
      <c r="O108" s="87"/>
      <c r="P108" s="88"/>
      <c r="Q108" s="88"/>
      <c r="R108" s="87">
        <f t="shared" si="5"/>
        <v>0</v>
      </c>
      <c r="S108" s="88"/>
      <c r="T108" s="88"/>
      <c r="U108" s="88"/>
      <c r="V108" s="88"/>
      <c r="W108" s="88"/>
      <c r="X108" s="88"/>
      <c r="Y108" s="88"/>
      <c r="Z108" s="88"/>
      <c r="AA108" s="89"/>
    </row>
    <row r="109" spans="1:27" ht="26.1" customHeight="1" x14ac:dyDescent="0.15">
      <c r="A109" s="59"/>
      <c r="B109" s="60">
        <v>12</v>
      </c>
      <c r="C109" s="82" t="s">
        <v>134</v>
      </c>
      <c r="D109" s="82"/>
      <c r="E109" s="82"/>
      <c r="F109" s="82"/>
      <c r="G109" s="82"/>
      <c r="H109" s="82"/>
      <c r="I109" s="83"/>
      <c r="J109" s="84">
        <v>1</v>
      </c>
      <c r="K109" s="84"/>
      <c r="L109" s="84"/>
      <c r="M109" s="85" t="s">
        <v>5</v>
      </c>
      <c r="N109" s="86"/>
      <c r="O109" s="87"/>
      <c r="P109" s="88"/>
      <c r="Q109" s="88"/>
      <c r="R109" s="87">
        <f t="shared" si="5"/>
        <v>0</v>
      </c>
      <c r="S109" s="88"/>
      <c r="T109" s="88"/>
      <c r="U109" s="88"/>
      <c r="V109" s="88"/>
      <c r="W109" s="88"/>
      <c r="X109" s="88"/>
      <c r="Y109" s="88"/>
      <c r="Z109" s="88"/>
      <c r="AA109" s="89"/>
    </row>
    <row r="110" spans="1:27" ht="26.1" customHeight="1" x14ac:dyDescent="0.15">
      <c r="A110" s="59"/>
      <c r="B110" s="60">
        <v>13</v>
      </c>
      <c r="C110" s="82" t="s">
        <v>135</v>
      </c>
      <c r="D110" s="82"/>
      <c r="E110" s="82"/>
      <c r="F110" s="82"/>
      <c r="G110" s="82"/>
      <c r="H110" s="82"/>
      <c r="I110" s="83"/>
      <c r="J110" s="84">
        <v>1</v>
      </c>
      <c r="K110" s="84"/>
      <c r="L110" s="84"/>
      <c r="M110" s="85" t="s">
        <v>5</v>
      </c>
      <c r="N110" s="86"/>
      <c r="O110" s="87"/>
      <c r="P110" s="88"/>
      <c r="Q110" s="88"/>
      <c r="R110" s="87">
        <f t="shared" si="5"/>
        <v>0</v>
      </c>
      <c r="S110" s="88"/>
      <c r="T110" s="88"/>
      <c r="U110" s="88"/>
      <c r="V110" s="88"/>
      <c r="W110" s="88"/>
      <c r="X110" s="88"/>
      <c r="Y110" s="88"/>
      <c r="Z110" s="88"/>
      <c r="AA110" s="89"/>
    </row>
    <row r="111" spans="1:27" ht="26.1" customHeight="1" x14ac:dyDescent="0.15">
      <c r="A111" s="59"/>
      <c r="B111" s="60">
        <v>14</v>
      </c>
      <c r="C111" s="82" t="s">
        <v>136</v>
      </c>
      <c r="D111" s="82"/>
      <c r="E111" s="82"/>
      <c r="F111" s="82"/>
      <c r="G111" s="82"/>
      <c r="H111" s="82"/>
      <c r="I111" s="83"/>
      <c r="J111" s="84">
        <v>1</v>
      </c>
      <c r="K111" s="84"/>
      <c r="L111" s="84"/>
      <c r="M111" s="85" t="s">
        <v>5</v>
      </c>
      <c r="N111" s="86"/>
      <c r="O111" s="87"/>
      <c r="P111" s="88"/>
      <c r="Q111" s="88"/>
      <c r="R111" s="87">
        <f t="shared" si="5"/>
        <v>0</v>
      </c>
      <c r="S111" s="88"/>
      <c r="T111" s="88"/>
      <c r="U111" s="88"/>
      <c r="V111" s="88"/>
      <c r="W111" s="88"/>
      <c r="X111" s="88"/>
      <c r="Y111" s="88"/>
      <c r="Z111" s="88"/>
      <c r="AA111" s="89"/>
    </row>
    <row r="112" spans="1:27" ht="26.1" customHeight="1" x14ac:dyDescent="0.15">
      <c r="A112" s="59"/>
      <c r="B112" s="60">
        <v>15</v>
      </c>
      <c r="C112" s="82" t="s">
        <v>137</v>
      </c>
      <c r="D112" s="82"/>
      <c r="E112" s="82"/>
      <c r="F112" s="82"/>
      <c r="G112" s="82"/>
      <c r="H112" s="82"/>
      <c r="I112" s="83"/>
      <c r="J112" s="84">
        <v>1</v>
      </c>
      <c r="K112" s="84"/>
      <c r="L112" s="84"/>
      <c r="M112" s="85" t="s">
        <v>5</v>
      </c>
      <c r="N112" s="86"/>
      <c r="O112" s="87"/>
      <c r="P112" s="88"/>
      <c r="Q112" s="88"/>
      <c r="R112" s="87">
        <f t="shared" si="5"/>
        <v>0</v>
      </c>
      <c r="S112" s="88"/>
      <c r="T112" s="88"/>
      <c r="U112" s="88"/>
      <c r="V112" s="88"/>
      <c r="W112" s="88"/>
      <c r="X112" s="88"/>
      <c r="Y112" s="88"/>
      <c r="Z112" s="88"/>
      <c r="AA112" s="89"/>
    </row>
    <row r="113" spans="1:27" ht="26.1" customHeight="1" x14ac:dyDescent="0.15">
      <c r="A113" s="59"/>
      <c r="B113" s="60">
        <v>16</v>
      </c>
      <c r="C113" s="82" t="s">
        <v>138</v>
      </c>
      <c r="D113" s="82"/>
      <c r="E113" s="82"/>
      <c r="F113" s="82"/>
      <c r="G113" s="82"/>
      <c r="H113" s="82"/>
      <c r="I113" s="83"/>
      <c r="J113" s="84">
        <v>1</v>
      </c>
      <c r="K113" s="84"/>
      <c r="L113" s="84"/>
      <c r="M113" s="85" t="s">
        <v>5</v>
      </c>
      <c r="N113" s="86"/>
      <c r="O113" s="87"/>
      <c r="P113" s="88"/>
      <c r="Q113" s="88"/>
      <c r="R113" s="87">
        <f t="shared" si="5"/>
        <v>0</v>
      </c>
      <c r="S113" s="88"/>
      <c r="T113" s="88"/>
      <c r="U113" s="88"/>
      <c r="V113" s="88"/>
      <c r="W113" s="88"/>
      <c r="X113" s="88"/>
      <c r="Y113" s="88"/>
      <c r="Z113" s="88"/>
      <c r="AA113" s="89"/>
    </row>
    <row r="114" spans="1:27" ht="32.25" customHeight="1" x14ac:dyDescent="0.15">
      <c r="A114" s="59"/>
      <c r="B114" s="60">
        <v>17</v>
      </c>
      <c r="C114" s="136" t="s">
        <v>139</v>
      </c>
      <c r="D114" s="82"/>
      <c r="E114" s="82"/>
      <c r="F114" s="82"/>
      <c r="G114" s="82"/>
      <c r="H114" s="82"/>
      <c r="I114" s="83"/>
      <c r="J114" s="84">
        <v>1</v>
      </c>
      <c r="K114" s="84"/>
      <c r="L114" s="84"/>
      <c r="M114" s="85" t="s">
        <v>5</v>
      </c>
      <c r="N114" s="86"/>
      <c r="O114" s="87"/>
      <c r="P114" s="88"/>
      <c r="Q114" s="88"/>
      <c r="R114" s="87">
        <f t="shared" si="5"/>
        <v>0</v>
      </c>
      <c r="S114" s="88"/>
      <c r="T114" s="88"/>
      <c r="U114" s="88"/>
      <c r="V114" s="88"/>
      <c r="W114" s="88"/>
      <c r="X114" s="88"/>
      <c r="Y114" s="88"/>
      <c r="Z114" s="88"/>
      <c r="AA114" s="89"/>
    </row>
    <row r="115" spans="1:27" ht="26.1" customHeight="1" x14ac:dyDescent="0.15">
      <c r="A115" s="59"/>
      <c r="B115" s="60">
        <v>18</v>
      </c>
      <c r="C115" s="82" t="s">
        <v>140</v>
      </c>
      <c r="D115" s="82"/>
      <c r="E115" s="82"/>
      <c r="F115" s="82"/>
      <c r="G115" s="82"/>
      <c r="H115" s="82"/>
      <c r="I115" s="83"/>
      <c r="J115" s="84">
        <v>1</v>
      </c>
      <c r="K115" s="84"/>
      <c r="L115" s="84"/>
      <c r="M115" s="85" t="s">
        <v>5</v>
      </c>
      <c r="N115" s="86"/>
      <c r="O115" s="87"/>
      <c r="P115" s="88"/>
      <c r="Q115" s="88"/>
      <c r="R115" s="87">
        <f t="shared" si="5"/>
        <v>0</v>
      </c>
      <c r="S115" s="88"/>
      <c r="T115" s="88"/>
      <c r="U115" s="88"/>
      <c r="V115" s="88"/>
      <c r="W115" s="88"/>
      <c r="X115" s="88"/>
      <c r="Y115" s="88"/>
      <c r="Z115" s="88"/>
      <c r="AA115" s="89"/>
    </row>
    <row r="116" spans="1:27" ht="26.1" customHeight="1" x14ac:dyDescent="0.15">
      <c r="A116" s="59"/>
      <c r="B116" s="60">
        <v>19</v>
      </c>
      <c r="C116" s="82" t="s">
        <v>141</v>
      </c>
      <c r="D116" s="82"/>
      <c r="E116" s="82"/>
      <c r="F116" s="82"/>
      <c r="G116" s="82"/>
      <c r="H116" s="82"/>
      <c r="I116" s="83"/>
      <c r="J116" s="84">
        <v>1</v>
      </c>
      <c r="K116" s="84"/>
      <c r="L116" s="84"/>
      <c r="M116" s="85" t="s">
        <v>5</v>
      </c>
      <c r="N116" s="86"/>
      <c r="O116" s="87"/>
      <c r="P116" s="88"/>
      <c r="Q116" s="88"/>
      <c r="R116" s="87">
        <f t="shared" si="5"/>
        <v>0</v>
      </c>
      <c r="S116" s="88"/>
      <c r="T116" s="88"/>
      <c r="U116" s="88"/>
      <c r="V116" s="88"/>
      <c r="W116" s="88"/>
      <c r="X116" s="88"/>
      <c r="Y116" s="88"/>
      <c r="Z116" s="88"/>
      <c r="AA116" s="89"/>
    </row>
    <row r="117" spans="1:27" ht="26.1" customHeight="1" x14ac:dyDescent="0.15">
      <c r="A117" s="59"/>
      <c r="B117" s="60">
        <v>20</v>
      </c>
      <c r="C117" s="82" t="s">
        <v>142</v>
      </c>
      <c r="D117" s="82"/>
      <c r="E117" s="82"/>
      <c r="F117" s="82"/>
      <c r="G117" s="82"/>
      <c r="H117" s="82"/>
      <c r="I117" s="83"/>
      <c r="J117" s="84">
        <v>1</v>
      </c>
      <c r="K117" s="84"/>
      <c r="L117" s="84"/>
      <c r="M117" s="85" t="s">
        <v>5</v>
      </c>
      <c r="N117" s="86"/>
      <c r="O117" s="87"/>
      <c r="P117" s="88"/>
      <c r="Q117" s="88"/>
      <c r="R117" s="87">
        <f t="shared" si="5"/>
        <v>0</v>
      </c>
      <c r="S117" s="88"/>
      <c r="T117" s="88"/>
      <c r="U117" s="88"/>
      <c r="V117" s="88"/>
      <c r="W117" s="88"/>
      <c r="X117" s="88"/>
      <c r="Y117" s="88"/>
      <c r="Z117" s="88"/>
      <c r="AA117" s="89"/>
    </row>
    <row r="118" spans="1:27" ht="26.1" customHeight="1" x14ac:dyDescent="0.15">
      <c r="A118" s="59"/>
      <c r="B118" s="60">
        <v>21</v>
      </c>
      <c r="C118" s="82" t="s">
        <v>143</v>
      </c>
      <c r="D118" s="82"/>
      <c r="E118" s="82"/>
      <c r="F118" s="82"/>
      <c r="G118" s="82"/>
      <c r="H118" s="82"/>
      <c r="I118" s="83"/>
      <c r="J118" s="84">
        <v>1</v>
      </c>
      <c r="K118" s="84"/>
      <c r="L118" s="84"/>
      <c r="M118" s="85" t="s">
        <v>5</v>
      </c>
      <c r="N118" s="86"/>
      <c r="O118" s="87"/>
      <c r="P118" s="88"/>
      <c r="Q118" s="88"/>
      <c r="R118" s="87">
        <f t="shared" si="5"/>
        <v>0</v>
      </c>
      <c r="S118" s="88"/>
      <c r="T118" s="88"/>
      <c r="U118" s="88"/>
      <c r="V118" s="88"/>
      <c r="W118" s="88"/>
      <c r="X118" s="88"/>
      <c r="Y118" s="88"/>
      <c r="Z118" s="88"/>
      <c r="AA118" s="89"/>
    </row>
    <row r="119" spans="1:27" ht="26.1" customHeight="1" x14ac:dyDescent="0.15">
      <c r="A119" s="59"/>
      <c r="B119" s="60">
        <v>22</v>
      </c>
      <c r="C119" s="82" t="s">
        <v>144</v>
      </c>
      <c r="D119" s="82"/>
      <c r="E119" s="82"/>
      <c r="F119" s="82"/>
      <c r="G119" s="82"/>
      <c r="H119" s="82"/>
      <c r="I119" s="83"/>
      <c r="J119" s="84">
        <v>1</v>
      </c>
      <c r="K119" s="84"/>
      <c r="L119" s="84"/>
      <c r="M119" s="85" t="s">
        <v>5</v>
      </c>
      <c r="N119" s="86"/>
      <c r="O119" s="87"/>
      <c r="P119" s="88"/>
      <c r="Q119" s="88"/>
      <c r="R119" s="87">
        <f t="shared" si="5"/>
        <v>0</v>
      </c>
      <c r="S119" s="88"/>
      <c r="T119" s="88"/>
      <c r="U119" s="88"/>
      <c r="V119" s="88"/>
      <c r="W119" s="88"/>
      <c r="X119" s="88"/>
      <c r="Y119" s="88"/>
      <c r="Z119" s="88"/>
      <c r="AA119" s="89"/>
    </row>
    <row r="120" spans="1:27" ht="26.1" customHeight="1" x14ac:dyDescent="0.15">
      <c r="A120" s="59"/>
      <c r="B120" s="60">
        <v>23</v>
      </c>
      <c r="C120" s="82" t="s">
        <v>145</v>
      </c>
      <c r="D120" s="82"/>
      <c r="E120" s="82"/>
      <c r="F120" s="82"/>
      <c r="G120" s="82"/>
      <c r="H120" s="82"/>
      <c r="I120" s="83"/>
      <c r="J120" s="84">
        <v>1</v>
      </c>
      <c r="K120" s="84"/>
      <c r="L120" s="84"/>
      <c r="M120" s="85" t="s">
        <v>5</v>
      </c>
      <c r="N120" s="86"/>
      <c r="O120" s="87"/>
      <c r="P120" s="88"/>
      <c r="Q120" s="88"/>
      <c r="R120" s="87">
        <f t="shared" si="5"/>
        <v>0</v>
      </c>
      <c r="S120" s="88"/>
      <c r="T120" s="88"/>
      <c r="U120" s="88"/>
      <c r="V120" s="88"/>
      <c r="W120" s="88"/>
      <c r="X120" s="88"/>
      <c r="Y120" s="88"/>
      <c r="Z120" s="88"/>
      <c r="AA120" s="89"/>
    </row>
    <row r="121" spans="1:27" ht="26.1" customHeight="1" x14ac:dyDescent="0.15">
      <c r="A121" s="59"/>
      <c r="B121" s="60">
        <v>24</v>
      </c>
      <c r="C121" s="82" t="s">
        <v>146</v>
      </c>
      <c r="D121" s="82"/>
      <c r="E121" s="82"/>
      <c r="F121" s="82"/>
      <c r="G121" s="82"/>
      <c r="H121" s="82"/>
      <c r="I121" s="83"/>
      <c r="J121" s="84">
        <v>1</v>
      </c>
      <c r="K121" s="84"/>
      <c r="L121" s="84"/>
      <c r="M121" s="85" t="s">
        <v>5</v>
      </c>
      <c r="N121" s="86"/>
      <c r="O121" s="87"/>
      <c r="P121" s="88"/>
      <c r="Q121" s="88"/>
      <c r="R121" s="87">
        <f t="shared" si="5"/>
        <v>0</v>
      </c>
      <c r="S121" s="88"/>
      <c r="T121" s="88"/>
      <c r="U121" s="88"/>
      <c r="V121" s="88"/>
      <c r="W121" s="88"/>
      <c r="X121" s="88"/>
      <c r="Y121" s="88"/>
      <c r="Z121" s="88"/>
      <c r="AA121" s="89"/>
    </row>
    <row r="122" spans="1:27" ht="26.1" customHeight="1" x14ac:dyDescent="0.15">
      <c r="A122" s="59"/>
      <c r="B122" s="60">
        <v>25</v>
      </c>
      <c r="C122" s="82" t="s">
        <v>147</v>
      </c>
      <c r="D122" s="82"/>
      <c r="E122" s="82"/>
      <c r="F122" s="82"/>
      <c r="G122" s="82"/>
      <c r="H122" s="82"/>
      <c r="I122" s="83"/>
      <c r="J122" s="84">
        <v>1</v>
      </c>
      <c r="K122" s="84"/>
      <c r="L122" s="84"/>
      <c r="M122" s="85" t="s">
        <v>5</v>
      </c>
      <c r="N122" s="86"/>
      <c r="O122" s="87"/>
      <c r="P122" s="88"/>
      <c r="Q122" s="88"/>
      <c r="R122" s="87">
        <f t="shared" si="5"/>
        <v>0</v>
      </c>
      <c r="S122" s="88"/>
      <c r="T122" s="88"/>
      <c r="U122" s="88"/>
      <c r="V122" s="88"/>
      <c r="W122" s="88"/>
      <c r="X122" s="88"/>
      <c r="Y122" s="88"/>
      <c r="Z122" s="88"/>
      <c r="AA122" s="89"/>
    </row>
    <row r="123" spans="1:27" ht="26.1" customHeight="1" x14ac:dyDescent="0.15">
      <c r="A123" s="59"/>
      <c r="B123" s="60">
        <v>26</v>
      </c>
      <c r="C123" s="82" t="s">
        <v>148</v>
      </c>
      <c r="D123" s="82"/>
      <c r="E123" s="82"/>
      <c r="F123" s="82"/>
      <c r="G123" s="82"/>
      <c r="H123" s="82"/>
      <c r="I123" s="83"/>
      <c r="J123" s="84">
        <v>1</v>
      </c>
      <c r="K123" s="84"/>
      <c r="L123" s="84"/>
      <c r="M123" s="85" t="s">
        <v>5</v>
      </c>
      <c r="N123" s="86"/>
      <c r="O123" s="132"/>
      <c r="P123" s="133"/>
      <c r="Q123" s="133"/>
      <c r="R123" s="132">
        <f t="shared" si="5"/>
        <v>0</v>
      </c>
      <c r="S123" s="133"/>
      <c r="T123" s="133"/>
      <c r="U123" s="133"/>
      <c r="V123" s="133"/>
      <c r="W123" s="133"/>
      <c r="X123" s="133"/>
      <c r="Y123" s="133"/>
      <c r="Z123" s="133"/>
      <c r="AA123" s="134"/>
    </row>
    <row r="124" spans="1:27" ht="26.1" customHeight="1" x14ac:dyDescent="0.15">
      <c r="A124" s="59"/>
      <c r="B124" s="60">
        <v>27</v>
      </c>
      <c r="C124" s="82" t="s">
        <v>149</v>
      </c>
      <c r="D124" s="82"/>
      <c r="E124" s="82"/>
      <c r="F124" s="82"/>
      <c r="G124" s="82"/>
      <c r="H124" s="82"/>
      <c r="I124" s="83"/>
      <c r="J124" s="84">
        <v>1</v>
      </c>
      <c r="K124" s="84"/>
      <c r="L124" s="84"/>
      <c r="M124" s="85" t="s">
        <v>5</v>
      </c>
      <c r="N124" s="86"/>
      <c r="O124" s="132"/>
      <c r="P124" s="133"/>
      <c r="Q124" s="133"/>
      <c r="R124" s="132">
        <f t="shared" si="5"/>
        <v>0</v>
      </c>
      <c r="S124" s="133"/>
      <c r="T124" s="133"/>
      <c r="U124" s="133"/>
      <c r="V124" s="133"/>
      <c r="W124" s="133"/>
      <c r="X124" s="133"/>
      <c r="Y124" s="133"/>
      <c r="Z124" s="133"/>
      <c r="AA124" s="134"/>
    </row>
    <row r="125" spans="1:27" ht="26.1" customHeight="1" x14ac:dyDescent="0.15">
      <c r="A125" s="59"/>
      <c r="B125" s="60">
        <v>28</v>
      </c>
      <c r="C125" s="82" t="s">
        <v>150</v>
      </c>
      <c r="D125" s="82"/>
      <c r="E125" s="82"/>
      <c r="F125" s="82"/>
      <c r="G125" s="82"/>
      <c r="H125" s="82"/>
      <c r="I125" s="83"/>
      <c r="J125" s="84">
        <v>1</v>
      </c>
      <c r="K125" s="84"/>
      <c r="L125" s="84"/>
      <c r="M125" s="85" t="s">
        <v>5</v>
      </c>
      <c r="N125" s="86"/>
      <c r="O125" s="132"/>
      <c r="P125" s="133"/>
      <c r="Q125" s="133"/>
      <c r="R125" s="132">
        <f t="shared" si="5"/>
        <v>0</v>
      </c>
      <c r="S125" s="133"/>
      <c r="T125" s="133"/>
      <c r="U125" s="133"/>
      <c r="V125" s="133"/>
      <c r="W125" s="133"/>
      <c r="X125" s="133"/>
      <c r="Y125" s="133"/>
      <c r="Z125" s="133"/>
      <c r="AA125" s="134"/>
    </row>
    <row r="126" spans="1:27" ht="26.1" customHeight="1" x14ac:dyDescent="0.15">
      <c r="A126" s="59"/>
      <c r="B126" s="60">
        <v>29</v>
      </c>
      <c r="C126" s="82" t="s">
        <v>151</v>
      </c>
      <c r="D126" s="82"/>
      <c r="E126" s="82"/>
      <c r="F126" s="82"/>
      <c r="G126" s="82"/>
      <c r="H126" s="82"/>
      <c r="I126" s="83"/>
      <c r="J126" s="84">
        <v>1</v>
      </c>
      <c r="K126" s="84"/>
      <c r="L126" s="84"/>
      <c r="M126" s="85" t="s">
        <v>5</v>
      </c>
      <c r="N126" s="86"/>
      <c r="O126" s="132"/>
      <c r="P126" s="133"/>
      <c r="Q126" s="133"/>
      <c r="R126" s="132">
        <f t="shared" si="5"/>
        <v>0</v>
      </c>
      <c r="S126" s="133"/>
      <c r="T126" s="133"/>
      <c r="U126" s="133"/>
      <c r="V126" s="133"/>
      <c r="W126" s="133"/>
      <c r="X126" s="133"/>
      <c r="Y126" s="133"/>
      <c r="Z126" s="133"/>
      <c r="AA126" s="134"/>
    </row>
    <row r="127" spans="1:27" ht="26.1" customHeight="1" x14ac:dyDescent="0.15">
      <c r="A127" s="59"/>
      <c r="B127" s="60">
        <v>30</v>
      </c>
      <c r="C127" s="82" t="s">
        <v>152</v>
      </c>
      <c r="D127" s="82"/>
      <c r="E127" s="82"/>
      <c r="F127" s="82"/>
      <c r="G127" s="82"/>
      <c r="H127" s="82"/>
      <c r="I127" s="83"/>
      <c r="J127" s="84">
        <v>1</v>
      </c>
      <c r="K127" s="84"/>
      <c r="L127" s="84"/>
      <c r="M127" s="85" t="s">
        <v>5</v>
      </c>
      <c r="N127" s="86"/>
      <c r="O127" s="132"/>
      <c r="P127" s="133"/>
      <c r="Q127" s="133"/>
      <c r="R127" s="132">
        <f t="shared" si="5"/>
        <v>0</v>
      </c>
      <c r="S127" s="133"/>
      <c r="T127" s="133"/>
      <c r="U127" s="133"/>
      <c r="V127" s="133"/>
      <c r="W127" s="133"/>
      <c r="X127" s="133"/>
      <c r="Y127" s="133"/>
      <c r="Z127" s="133"/>
      <c r="AA127" s="134"/>
    </row>
    <row r="128" spans="1:27" ht="26.1" customHeight="1" x14ac:dyDescent="0.15">
      <c r="A128" s="59"/>
      <c r="B128" s="60">
        <v>31</v>
      </c>
      <c r="C128" s="82" t="s">
        <v>153</v>
      </c>
      <c r="D128" s="82"/>
      <c r="E128" s="82"/>
      <c r="F128" s="82"/>
      <c r="G128" s="82"/>
      <c r="H128" s="82"/>
      <c r="I128" s="83"/>
      <c r="J128" s="84">
        <v>1</v>
      </c>
      <c r="K128" s="84"/>
      <c r="L128" s="84"/>
      <c r="M128" s="85" t="s">
        <v>5</v>
      </c>
      <c r="N128" s="86"/>
      <c r="O128" s="132"/>
      <c r="P128" s="133"/>
      <c r="Q128" s="133"/>
      <c r="R128" s="132">
        <f t="shared" si="5"/>
        <v>0</v>
      </c>
      <c r="S128" s="133"/>
      <c r="T128" s="133"/>
      <c r="U128" s="133"/>
      <c r="V128" s="133"/>
      <c r="W128" s="133"/>
      <c r="X128" s="133"/>
      <c r="Y128" s="133"/>
      <c r="Z128" s="133"/>
      <c r="AA128" s="134"/>
    </row>
    <row r="129" spans="1:27" ht="26.1" customHeight="1" x14ac:dyDescent="0.15">
      <c r="A129" s="59"/>
      <c r="B129" s="60">
        <v>32</v>
      </c>
      <c r="C129" s="82" t="s">
        <v>154</v>
      </c>
      <c r="D129" s="82"/>
      <c r="E129" s="82"/>
      <c r="F129" s="82"/>
      <c r="G129" s="82"/>
      <c r="H129" s="82"/>
      <c r="I129" s="83"/>
      <c r="J129" s="84">
        <v>1</v>
      </c>
      <c r="K129" s="84"/>
      <c r="L129" s="84"/>
      <c r="M129" s="85" t="s">
        <v>5</v>
      </c>
      <c r="N129" s="86"/>
      <c r="O129" s="132"/>
      <c r="P129" s="133"/>
      <c r="Q129" s="135"/>
      <c r="R129" s="132">
        <f t="shared" si="5"/>
        <v>0</v>
      </c>
      <c r="S129" s="133"/>
      <c r="T129" s="133"/>
      <c r="U129" s="133"/>
      <c r="V129" s="133"/>
      <c r="W129" s="133"/>
      <c r="X129" s="133"/>
      <c r="Y129" s="133"/>
      <c r="Z129" s="133"/>
      <c r="AA129" s="134"/>
    </row>
    <row r="130" spans="1:27" ht="26.1" customHeight="1" x14ac:dyDescent="0.15">
      <c r="A130" s="62" t="s">
        <v>27</v>
      </c>
      <c r="B130" s="65"/>
      <c r="C130" s="65"/>
      <c r="D130" s="65"/>
      <c r="E130" s="66"/>
      <c r="F130" s="65"/>
      <c r="G130" s="65"/>
      <c r="H130" s="65"/>
      <c r="I130" s="67"/>
      <c r="J130" s="68"/>
      <c r="K130" s="68"/>
      <c r="L130" s="68"/>
      <c r="M130" s="69"/>
      <c r="N130" s="67"/>
      <c r="O130" s="69"/>
      <c r="P130" s="68"/>
      <c r="Q130" s="68"/>
      <c r="R130" s="123">
        <f>SUM(R131:AA136)</f>
        <v>0</v>
      </c>
      <c r="S130" s="124"/>
      <c r="T130" s="124"/>
      <c r="U130" s="124"/>
      <c r="V130" s="124"/>
      <c r="W130" s="124"/>
      <c r="X130" s="124"/>
      <c r="Y130" s="124"/>
      <c r="Z130" s="124"/>
      <c r="AA130" s="125"/>
    </row>
    <row r="131" spans="1:27" ht="26.1" customHeight="1" x14ac:dyDescent="0.15">
      <c r="A131" s="70"/>
      <c r="B131" s="71">
        <v>1</v>
      </c>
      <c r="C131" s="72" t="s">
        <v>7</v>
      </c>
      <c r="D131" s="72"/>
      <c r="E131" s="73"/>
      <c r="F131" s="72"/>
      <c r="G131" s="72"/>
      <c r="H131" s="72"/>
      <c r="I131" s="74"/>
      <c r="J131" s="129">
        <v>1</v>
      </c>
      <c r="K131" s="130"/>
      <c r="L131" s="131"/>
      <c r="M131" s="85" t="s">
        <v>5</v>
      </c>
      <c r="N131" s="86"/>
      <c r="O131" s="129"/>
      <c r="P131" s="130"/>
      <c r="Q131" s="131"/>
      <c r="R131" s="87">
        <f>+J131*O131</f>
        <v>0</v>
      </c>
      <c r="S131" s="88"/>
      <c r="T131" s="88"/>
      <c r="U131" s="88"/>
      <c r="V131" s="88"/>
      <c r="W131" s="88"/>
      <c r="X131" s="88"/>
      <c r="Y131" s="88"/>
      <c r="Z131" s="88"/>
      <c r="AA131" s="89"/>
    </row>
    <row r="132" spans="1:27" ht="26.1" customHeight="1" x14ac:dyDescent="0.15">
      <c r="A132" s="75"/>
      <c r="B132" s="76">
        <v>2</v>
      </c>
      <c r="C132" s="77" t="s">
        <v>21</v>
      </c>
      <c r="D132" s="77"/>
      <c r="E132" s="78"/>
      <c r="F132" s="77"/>
      <c r="G132" s="77"/>
      <c r="H132" s="77"/>
      <c r="I132" s="79"/>
      <c r="J132" s="126">
        <v>1</v>
      </c>
      <c r="K132" s="127"/>
      <c r="L132" s="128"/>
      <c r="M132" s="85" t="s">
        <v>5</v>
      </c>
      <c r="N132" s="86"/>
      <c r="O132" s="126"/>
      <c r="P132" s="127"/>
      <c r="Q132" s="128"/>
      <c r="R132" s="87">
        <f>+J132*O132</f>
        <v>0</v>
      </c>
      <c r="S132" s="88"/>
      <c r="T132" s="88"/>
      <c r="U132" s="88"/>
      <c r="V132" s="88"/>
      <c r="W132" s="88"/>
      <c r="X132" s="88"/>
      <c r="Y132" s="88"/>
      <c r="Z132" s="88"/>
      <c r="AA132" s="89"/>
    </row>
    <row r="133" spans="1:27" ht="26.1" customHeight="1" x14ac:dyDescent="0.15">
      <c r="A133" s="75"/>
      <c r="B133" s="76">
        <v>3</v>
      </c>
      <c r="C133" s="77" t="s">
        <v>8</v>
      </c>
      <c r="D133" s="77"/>
      <c r="E133" s="78"/>
      <c r="F133" s="77"/>
      <c r="G133" s="77"/>
      <c r="H133" s="77"/>
      <c r="I133" s="79"/>
      <c r="J133" s="126">
        <v>1</v>
      </c>
      <c r="K133" s="127"/>
      <c r="L133" s="128"/>
      <c r="M133" s="85" t="s">
        <v>5</v>
      </c>
      <c r="N133" s="86"/>
      <c r="O133" s="126"/>
      <c r="P133" s="127"/>
      <c r="Q133" s="128"/>
      <c r="R133" s="87">
        <f t="shared" ref="R133:R134" si="6">+J133*O133</f>
        <v>0</v>
      </c>
      <c r="S133" s="88"/>
      <c r="T133" s="88"/>
      <c r="U133" s="88"/>
      <c r="V133" s="88"/>
      <c r="W133" s="88"/>
      <c r="X133" s="88"/>
      <c r="Y133" s="88"/>
      <c r="Z133" s="88"/>
      <c r="AA133" s="89"/>
    </row>
    <row r="134" spans="1:27" ht="26.1" customHeight="1" x14ac:dyDescent="0.15">
      <c r="A134" s="75"/>
      <c r="B134" s="76">
        <v>4</v>
      </c>
      <c r="C134" s="77" t="s">
        <v>9</v>
      </c>
      <c r="D134" s="77"/>
      <c r="E134" s="78"/>
      <c r="F134" s="77"/>
      <c r="G134" s="77"/>
      <c r="H134" s="77"/>
      <c r="I134" s="79"/>
      <c r="J134" s="126">
        <v>1</v>
      </c>
      <c r="K134" s="127"/>
      <c r="L134" s="128"/>
      <c r="M134" s="85" t="s">
        <v>5</v>
      </c>
      <c r="N134" s="86"/>
      <c r="O134" s="126"/>
      <c r="P134" s="127"/>
      <c r="Q134" s="128"/>
      <c r="R134" s="87">
        <f t="shared" si="6"/>
        <v>0</v>
      </c>
      <c r="S134" s="88"/>
      <c r="T134" s="88"/>
      <c r="U134" s="88"/>
      <c r="V134" s="88"/>
      <c r="W134" s="88"/>
      <c r="X134" s="88"/>
      <c r="Y134" s="88"/>
      <c r="Z134" s="88"/>
      <c r="AA134" s="89"/>
    </row>
    <row r="135" spans="1:27" ht="26.1" customHeight="1" x14ac:dyDescent="0.15">
      <c r="A135" s="75"/>
      <c r="B135" s="76">
        <v>5</v>
      </c>
      <c r="C135" s="77" t="s">
        <v>28</v>
      </c>
      <c r="D135" s="77"/>
      <c r="E135" s="78"/>
      <c r="F135" s="77"/>
      <c r="G135" s="77"/>
      <c r="H135" s="77"/>
      <c r="I135" s="79"/>
      <c r="J135" s="126">
        <v>1</v>
      </c>
      <c r="K135" s="127"/>
      <c r="L135" s="128"/>
      <c r="M135" s="85" t="s">
        <v>5</v>
      </c>
      <c r="N135" s="86"/>
      <c r="O135" s="126"/>
      <c r="P135" s="127"/>
      <c r="Q135" s="128"/>
      <c r="R135" s="87">
        <f>+J135*O135</f>
        <v>0</v>
      </c>
      <c r="S135" s="88"/>
      <c r="T135" s="88"/>
      <c r="U135" s="88"/>
      <c r="V135" s="88"/>
      <c r="W135" s="88"/>
      <c r="X135" s="88"/>
      <c r="Y135" s="88"/>
      <c r="Z135" s="88"/>
      <c r="AA135" s="89"/>
    </row>
    <row r="136" spans="1:27" ht="26.1" customHeight="1" x14ac:dyDescent="0.15">
      <c r="A136" s="75"/>
      <c r="B136" s="76">
        <v>6</v>
      </c>
      <c r="C136" s="77" t="s">
        <v>205</v>
      </c>
      <c r="D136" s="77"/>
      <c r="E136" s="78"/>
      <c r="F136" s="77"/>
      <c r="G136" s="77"/>
      <c r="H136" s="77"/>
      <c r="I136" s="79"/>
      <c r="J136" s="126">
        <v>1</v>
      </c>
      <c r="K136" s="127"/>
      <c r="L136" s="128"/>
      <c r="M136" s="85" t="s">
        <v>5</v>
      </c>
      <c r="N136" s="86"/>
      <c r="O136" s="126"/>
      <c r="P136" s="127"/>
      <c r="Q136" s="128"/>
      <c r="R136" s="87">
        <f t="shared" ref="R136" si="7">+J136*O136</f>
        <v>0</v>
      </c>
      <c r="S136" s="88"/>
      <c r="T136" s="88"/>
      <c r="U136" s="88"/>
      <c r="V136" s="88"/>
      <c r="W136" s="88"/>
      <c r="X136" s="88"/>
      <c r="Y136" s="88"/>
      <c r="Z136" s="88"/>
      <c r="AA136" s="89"/>
    </row>
    <row r="137" spans="1:27" ht="26.1" customHeight="1" x14ac:dyDescent="0.15">
      <c r="A137" s="94" t="s">
        <v>26</v>
      </c>
      <c r="B137" s="95"/>
      <c r="C137" s="95"/>
      <c r="D137" s="95"/>
      <c r="E137" s="95"/>
      <c r="F137" s="95"/>
      <c r="G137" s="95"/>
      <c r="H137" s="95"/>
      <c r="I137" s="96"/>
      <c r="J137" s="68"/>
      <c r="K137" s="68"/>
      <c r="L137" s="68"/>
      <c r="M137" s="69"/>
      <c r="N137" s="67"/>
      <c r="O137" s="69"/>
      <c r="P137" s="68"/>
      <c r="Q137" s="68"/>
      <c r="R137" s="123">
        <f>+R138+R145+R148+R163+R169+R171+R173+R176</f>
        <v>0</v>
      </c>
      <c r="S137" s="124"/>
      <c r="T137" s="124"/>
      <c r="U137" s="124"/>
      <c r="V137" s="124"/>
      <c r="W137" s="124"/>
      <c r="X137" s="124"/>
      <c r="Y137" s="124"/>
      <c r="Z137" s="124"/>
      <c r="AA137" s="125"/>
    </row>
    <row r="138" spans="1:27" ht="26.1" customHeight="1" x14ac:dyDescent="0.15">
      <c r="A138" s="112" t="s">
        <v>17</v>
      </c>
      <c r="B138" s="113"/>
      <c r="C138" s="113"/>
      <c r="D138" s="113"/>
      <c r="E138" s="113"/>
      <c r="F138" s="113"/>
      <c r="G138" s="113"/>
      <c r="H138" s="113"/>
      <c r="I138" s="114"/>
      <c r="J138" s="115"/>
      <c r="K138" s="115"/>
      <c r="L138" s="115"/>
      <c r="M138" s="116"/>
      <c r="N138" s="117"/>
      <c r="O138" s="118"/>
      <c r="P138" s="119"/>
      <c r="Q138" s="119"/>
      <c r="R138" s="118">
        <f>SUM(R139:AA144)</f>
        <v>0</v>
      </c>
      <c r="S138" s="119"/>
      <c r="T138" s="119"/>
      <c r="U138" s="119"/>
      <c r="V138" s="119"/>
      <c r="W138" s="119"/>
      <c r="X138" s="119"/>
      <c r="Y138" s="119"/>
      <c r="Z138" s="119"/>
      <c r="AA138" s="120"/>
    </row>
    <row r="139" spans="1:27" ht="26.1" customHeight="1" x14ac:dyDescent="0.15">
      <c r="A139" s="59"/>
      <c r="B139" s="64">
        <v>1</v>
      </c>
      <c r="C139" s="82" t="s">
        <v>43</v>
      </c>
      <c r="D139" s="82"/>
      <c r="E139" s="82"/>
      <c r="F139" s="82"/>
      <c r="G139" s="82"/>
      <c r="H139" s="82"/>
      <c r="I139" s="83"/>
      <c r="J139" s="84">
        <v>1</v>
      </c>
      <c r="K139" s="84"/>
      <c r="L139" s="84"/>
      <c r="M139" s="85" t="s">
        <v>5</v>
      </c>
      <c r="N139" s="86"/>
      <c r="O139" s="87"/>
      <c r="P139" s="88"/>
      <c r="Q139" s="88"/>
      <c r="R139" s="87">
        <f t="shared" ref="R139:R144" si="8">+J139*O139</f>
        <v>0</v>
      </c>
      <c r="S139" s="88"/>
      <c r="T139" s="88"/>
      <c r="U139" s="88"/>
      <c r="V139" s="88"/>
      <c r="W139" s="88"/>
      <c r="X139" s="88"/>
      <c r="Y139" s="88"/>
      <c r="Z139" s="88"/>
      <c r="AA139" s="89"/>
    </row>
    <row r="140" spans="1:27" ht="26.1" customHeight="1" x14ac:dyDescent="0.15">
      <c r="A140" s="59"/>
      <c r="B140" s="64">
        <v>2</v>
      </c>
      <c r="C140" s="82" t="s">
        <v>6</v>
      </c>
      <c r="D140" s="82"/>
      <c r="E140" s="82"/>
      <c r="F140" s="82"/>
      <c r="G140" s="82"/>
      <c r="H140" s="82"/>
      <c r="I140" s="83"/>
      <c r="J140" s="84">
        <v>1</v>
      </c>
      <c r="K140" s="84"/>
      <c r="L140" s="84"/>
      <c r="M140" s="85" t="s">
        <v>5</v>
      </c>
      <c r="N140" s="86"/>
      <c r="O140" s="87"/>
      <c r="P140" s="88"/>
      <c r="Q140" s="88"/>
      <c r="R140" s="87">
        <f t="shared" si="8"/>
        <v>0</v>
      </c>
      <c r="S140" s="88"/>
      <c r="T140" s="88"/>
      <c r="U140" s="88"/>
      <c r="V140" s="88"/>
      <c r="W140" s="88"/>
      <c r="X140" s="88"/>
      <c r="Y140" s="88"/>
      <c r="Z140" s="88"/>
      <c r="AA140" s="89"/>
    </row>
    <row r="141" spans="1:27" ht="26.1" customHeight="1" x14ac:dyDescent="0.15">
      <c r="A141" s="59"/>
      <c r="B141" s="64">
        <v>3</v>
      </c>
      <c r="C141" s="90" t="s">
        <v>157</v>
      </c>
      <c r="D141" s="90"/>
      <c r="E141" s="90"/>
      <c r="F141" s="90"/>
      <c r="G141" s="90"/>
      <c r="H141" s="90"/>
      <c r="I141" s="91"/>
      <c r="J141" s="84">
        <v>1</v>
      </c>
      <c r="K141" s="84"/>
      <c r="L141" s="84"/>
      <c r="M141" s="85" t="s">
        <v>5</v>
      </c>
      <c r="N141" s="86"/>
      <c r="O141" s="87"/>
      <c r="P141" s="88"/>
      <c r="Q141" s="88"/>
      <c r="R141" s="87">
        <f t="shared" si="8"/>
        <v>0</v>
      </c>
      <c r="S141" s="88"/>
      <c r="T141" s="88"/>
      <c r="U141" s="88"/>
      <c r="V141" s="88"/>
      <c r="W141" s="88"/>
      <c r="X141" s="88"/>
      <c r="Y141" s="88"/>
      <c r="Z141" s="88"/>
      <c r="AA141" s="89"/>
    </row>
    <row r="142" spans="1:27" ht="30" customHeight="1" x14ac:dyDescent="0.15">
      <c r="A142" s="59"/>
      <c r="B142" s="64">
        <v>4</v>
      </c>
      <c r="C142" s="122" t="s">
        <v>156</v>
      </c>
      <c r="D142" s="90"/>
      <c r="E142" s="90"/>
      <c r="F142" s="90"/>
      <c r="G142" s="90"/>
      <c r="H142" s="90"/>
      <c r="I142" s="91"/>
      <c r="J142" s="85">
        <v>1</v>
      </c>
      <c r="K142" s="84"/>
      <c r="L142" s="86"/>
      <c r="M142" s="85" t="s">
        <v>5</v>
      </c>
      <c r="N142" s="86"/>
      <c r="O142" s="87"/>
      <c r="P142" s="88"/>
      <c r="Q142" s="121"/>
      <c r="R142" s="87">
        <f t="shared" si="8"/>
        <v>0</v>
      </c>
      <c r="S142" s="88"/>
      <c r="T142" s="88"/>
      <c r="U142" s="88"/>
      <c r="V142" s="88"/>
      <c r="W142" s="88"/>
      <c r="X142" s="88"/>
      <c r="Y142" s="88"/>
      <c r="Z142" s="88"/>
      <c r="AA142" s="89"/>
    </row>
    <row r="143" spans="1:27" ht="26.1" customHeight="1" x14ac:dyDescent="0.15">
      <c r="A143" s="59"/>
      <c r="B143" s="64">
        <v>5</v>
      </c>
      <c r="C143" s="90" t="s">
        <v>155</v>
      </c>
      <c r="D143" s="90"/>
      <c r="E143" s="90"/>
      <c r="F143" s="90"/>
      <c r="G143" s="90"/>
      <c r="H143" s="90"/>
      <c r="I143" s="91"/>
      <c r="J143" s="85">
        <v>1</v>
      </c>
      <c r="K143" s="84"/>
      <c r="L143" s="86"/>
      <c r="M143" s="85" t="s">
        <v>5</v>
      </c>
      <c r="N143" s="86"/>
      <c r="O143" s="87"/>
      <c r="P143" s="88"/>
      <c r="Q143" s="121"/>
      <c r="R143" s="87">
        <f t="shared" si="8"/>
        <v>0</v>
      </c>
      <c r="S143" s="88"/>
      <c r="T143" s="88"/>
      <c r="U143" s="88"/>
      <c r="V143" s="88"/>
      <c r="W143" s="88"/>
      <c r="X143" s="88"/>
      <c r="Y143" s="88"/>
      <c r="Z143" s="88"/>
      <c r="AA143" s="89"/>
    </row>
    <row r="144" spans="1:27" ht="26.1" customHeight="1" x14ac:dyDescent="0.15">
      <c r="A144" s="63"/>
      <c r="B144" s="64">
        <v>6</v>
      </c>
      <c r="C144" s="90" t="s">
        <v>208</v>
      </c>
      <c r="D144" s="90"/>
      <c r="E144" s="90"/>
      <c r="F144" s="90"/>
      <c r="G144" s="90"/>
      <c r="H144" s="90"/>
      <c r="I144" s="91"/>
      <c r="J144" s="85">
        <v>1</v>
      </c>
      <c r="K144" s="84"/>
      <c r="L144" s="86"/>
      <c r="M144" s="85" t="s">
        <v>5</v>
      </c>
      <c r="N144" s="86"/>
      <c r="O144" s="87"/>
      <c r="P144" s="88"/>
      <c r="Q144" s="121"/>
      <c r="R144" s="87">
        <f t="shared" si="8"/>
        <v>0</v>
      </c>
      <c r="S144" s="88"/>
      <c r="T144" s="88"/>
      <c r="U144" s="88"/>
      <c r="V144" s="88"/>
      <c r="W144" s="88"/>
      <c r="X144" s="88"/>
      <c r="Y144" s="88"/>
      <c r="Z144" s="88"/>
      <c r="AA144" s="89"/>
    </row>
    <row r="145" spans="1:27" ht="26.1" customHeight="1" x14ac:dyDescent="0.15">
      <c r="A145" s="112" t="s">
        <v>18</v>
      </c>
      <c r="B145" s="113"/>
      <c r="C145" s="113"/>
      <c r="D145" s="113"/>
      <c r="E145" s="113"/>
      <c r="F145" s="113"/>
      <c r="G145" s="113"/>
      <c r="H145" s="113"/>
      <c r="I145" s="114"/>
      <c r="J145" s="115"/>
      <c r="K145" s="115"/>
      <c r="L145" s="115"/>
      <c r="M145" s="116"/>
      <c r="N145" s="117"/>
      <c r="O145" s="118"/>
      <c r="P145" s="119"/>
      <c r="Q145" s="119"/>
      <c r="R145" s="118">
        <f>SUM(R146:AA147)</f>
        <v>0</v>
      </c>
      <c r="S145" s="119"/>
      <c r="T145" s="119"/>
      <c r="U145" s="119"/>
      <c r="V145" s="119"/>
      <c r="W145" s="119"/>
      <c r="X145" s="119"/>
      <c r="Y145" s="119"/>
      <c r="Z145" s="119"/>
      <c r="AA145" s="120"/>
    </row>
    <row r="146" spans="1:27" ht="26.1" customHeight="1" x14ac:dyDescent="0.15">
      <c r="A146" s="59"/>
      <c r="B146" s="64">
        <v>1</v>
      </c>
      <c r="C146" s="90" t="s">
        <v>158</v>
      </c>
      <c r="D146" s="90"/>
      <c r="E146" s="90"/>
      <c r="F146" s="90"/>
      <c r="G146" s="90"/>
      <c r="H146" s="90"/>
      <c r="I146" s="91"/>
      <c r="J146" s="84">
        <v>1</v>
      </c>
      <c r="K146" s="84"/>
      <c r="L146" s="84"/>
      <c r="M146" s="85" t="s">
        <v>5</v>
      </c>
      <c r="N146" s="86"/>
      <c r="O146" s="87"/>
      <c r="P146" s="88"/>
      <c r="Q146" s="88"/>
      <c r="R146" s="87">
        <f t="shared" ref="R146:R147" si="9">+J146*O146</f>
        <v>0</v>
      </c>
      <c r="S146" s="88"/>
      <c r="T146" s="88"/>
      <c r="U146" s="88"/>
      <c r="V146" s="88"/>
      <c r="W146" s="88"/>
      <c r="X146" s="88"/>
      <c r="Y146" s="88"/>
      <c r="Z146" s="88"/>
      <c r="AA146" s="89"/>
    </row>
    <row r="147" spans="1:27" ht="26.1" customHeight="1" x14ac:dyDescent="0.15">
      <c r="A147" s="59"/>
      <c r="B147" s="64">
        <v>2</v>
      </c>
      <c r="C147" s="90" t="s">
        <v>213</v>
      </c>
      <c r="D147" s="90"/>
      <c r="E147" s="90"/>
      <c r="F147" s="90"/>
      <c r="G147" s="90"/>
      <c r="H147" s="90"/>
      <c r="I147" s="91"/>
      <c r="J147" s="84">
        <v>1</v>
      </c>
      <c r="K147" s="84"/>
      <c r="L147" s="84"/>
      <c r="M147" s="85" t="s">
        <v>5</v>
      </c>
      <c r="N147" s="86"/>
      <c r="O147" s="87"/>
      <c r="P147" s="88"/>
      <c r="Q147" s="88"/>
      <c r="R147" s="87">
        <f t="shared" si="9"/>
        <v>0</v>
      </c>
      <c r="S147" s="88"/>
      <c r="T147" s="88"/>
      <c r="U147" s="88"/>
      <c r="V147" s="88"/>
      <c r="W147" s="88"/>
      <c r="X147" s="88"/>
      <c r="Y147" s="88"/>
      <c r="Z147" s="88"/>
      <c r="AA147" s="89"/>
    </row>
    <row r="148" spans="1:27" s="2" customFormat="1" ht="26.1" customHeight="1" x14ac:dyDescent="0.15">
      <c r="A148" s="112" t="s">
        <v>159</v>
      </c>
      <c r="B148" s="113"/>
      <c r="C148" s="113"/>
      <c r="D148" s="113"/>
      <c r="E148" s="113"/>
      <c r="F148" s="113"/>
      <c r="G148" s="113"/>
      <c r="H148" s="113"/>
      <c r="I148" s="114"/>
      <c r="J148" s="115"/>
      <c r="K148" s="115"/>
      <c r="L148" s="115"/>
      <c r="M148" s="116"/>
      <c r="N148" s="117"/>
      <c r="O148" s="118"/>
      <c r="P148" s="119"/>
      <c r="Q148" s="119"/>
      <c r="R148" s="118">
        <f>SUM(R149:AA162)</f>
        <v>0</v>
      </c>
      <c r="S148" s="119"/>
      <c r="T148" s="119"/>
      <c r="U148" s="119"/>
      <c r="V148" s="119"/>
      <c r="W148" s="119"/>
      <c r="X148" s="119"/>
      <c r="Y148" s="119"/>
      <c r="Z148" s="119"/>
      <c r="AA148" s="120"/>
    </row>
    <row r="149" spans="1:27" ht="26.1" customHeight="1" x14ac:dyDescent="0.15">
      <c r="A149" s="59"/>
      <c r="B149" s="64">
        <v>1</v>
      </c>
      <c r="C149" s="82" t="s">
        <v>160</v>
      </c>
      <c r="D149" s="82"/>
      <c r="E149" s="82"/>
      <c r="F149" s="82"/>
      <c r="G149" s="82"/>
      <c r="H149" s="82"/>
      <c r="I149" s="83"/>
      <c r="J149" s="84">
        <v>1</v>
      </c>
      <c r="K149" s="84"/>
      <c r="L149" s="84"/>
      <c r="M149" s="85" t="s">
        <v>5</v>
      </c>
      <c r="N149" s="86"/>
      <c r="O149" s="87"/>
      <c r="P149" s="88"/>
      <c r="Q149" s="88"/>
      <c r="R149" s="87">
        <f t="shared" ref="R149:R162" si="10">+J149*O149</f>
        <v>0</v>
      </c>
      <c r="S149" s="88"/>
      <c r="T149" s="88"/>
      <c r="U149" s="88"/>
      <c r="V149" s="88"/>
      <c r="W149" s="88"/>
      <c r="X149" s="88"/>
      <c r="Y149" s="88"/>
      <c r="Z149" s="88"/>
      <c r="AA149" s="89"/>
    </row>
    <row r="150" spans="1:27" ht="26.1" customHeight="1" x14ac:dyDescent="0.15">
      <c r="A150" s="59"/>
      <c r="B150" s="64">
        <v>2</v>
      </c>
      <c r="C150" s="82" t="s">
        <v>161</v>
      </c>
      <c r="D150" s="82"/>
      <c r="E150" s="82"/>
      <c r="F150" s="82"/>
      <c r="G150" s="82"/>
      <c r="H150" s="82"/>
      <c r="I150" s="83"/>
      <c r="J150" s="84">
        <v>1</v>
      </c>
      <c r="K150" s="84"/>
      <c r="L150" s="84"/>
      <c r="M150" s="85" t="s">
        <v>5</v>
      </c>
      <c r="N150" s="86"/>
      <c r="O150" s="87"/>
      <c r="P150" s="88"/>
      <c r="Q150" s="88"/>
      <c r="R150" s="87">
        <f t="shared" si="10"/>
        <v>0</v>
      </c>
      <c r="S150" s="88"/>
      <c r="T150" s="88"/>
      <c r="U150" s="88"/>
      <c r="V150" s="88"/>
      <c r="W150" s="88"/>
      <c r="X150" s="88"/>
      <c r="Y150" s="88"/>
      <c r="Z150" s="88"/>
      <c r="AA150" s="89"/>
    </row>
    <row r="151" spans="1:27" ht="26.1" customHeight="1" x14ac:dyDescent="0.15">
      <c r="A151" s="59"/>
      <c r="B151" s="64">
        <v>3</v>
      </c>
      <c r="C151" s="82" t="s">
        <v>214</v>
      </c>
      <c r="D151" s="82"/>
      <c r="E151" s="82"/>
      <c r="F151" s="82"/>
      <c r="G151" s="82"/>
      <c r="H151" s="82"/>
      <c r="I151" s="83"/>
      <c r="J151" s="84">
        <v>1</v>
      </c>
      <c r="K151" s="84"/>
      <c r="L151" s="84"/>
      <c r="M151" s="85" t="s">
        <v>5</v>
      </c>
      <c r="N151" s="86"/>
      <c r="O151" s="87"/>
      <c r="P151" s="88"/>
      <c r="Q151" s="88"/>
      <c r="R151" s="87">
        <f t="shared" si="10"/>
        <v>0</v>
      </c>
      <c r="S151" s="88"/>
      <c r="T151" s="88"/>
      <c r="U151" s="88"/>
      <c r="V151" s="88"/>
      <c r="W151" s="88"/>
      <c r="X151" s="88"/>
      <c r="Y151" s="88"/>
      <c r="Z151" s="88"/>
      <c r="AA151" s="89"/>
    </row>
    <row r="152" spans="1:27" ht="26.1" customHeight="1" x14ac:dyDescent="0.15">
      <c r="A152" s="59"/>
      <c r="B152" s="64">
        <v>4</v>
      </c>
      <c r="C152" s="82" t="s">
        <v>162</v>
      </c>
      <c r="D152" s="82"/>
      <c r="E152" s="82"/>
      <c r="F152" s="82"/>
      <c r="G152" s="82"/>
      <c r="H152" s="82"/>
      <c r="I152" s="83"/>
      <c r="J152" s="84">
        <v>1</v>
      </c>
      <c r="K152" s="84"/>
      <c r="L152" s="84"/>
      <c r="M152" s="85" t="s">
        <v>5</v>
      </c>
      <c r="N152" s="86"/>
      <c r="O152" s="87"/>
      <c r="P152" s="88"/>
      <c r="Q152" s="88"/>
      <c r="R152" s="87">
        <f t="shared" si="10"/>
        <v>0</v>
      </c>
      <c r="S152" s="88"/>
      <c r="T152" s="88"/>
      <c r="U152" s="88"/>
      <c r="V152" s="88"/>
      <c r="W152" s="88"/>
      <c r="X152" s="88"/>
      <c r="Y152" s="88"/>
      <c r="Z152" s="88"/>
      <c r="AA152" s="89"/>
    </row>
    <row r="153" spans="1:27" ht="26.1" customHeight="1" x14ac:dyDescent="0.15">
      <c r="A153" s="59"/>
      <c r="B153" s="64">
        <v>5</v>
      </c>
      <c r="C153" s="82" t="s">
        <v>163</v>
      </c>
      <c r="D153" s="82"/>
      <c r="E153" s="82"/>
      <c r="F153" s="82"/>
      <c r="G153" s="82"/>
      <c r="H153" s="82"/>
      <c r="I153" s="83"/>
      <c r="J153" s="84">
        <v>1</v>
      </c>
      <c r="K153" s="84"/>
      <c r="L153" s="84"/>
      <c r="M153" s="85" t="s">
        <v>5</v>
      </c>
      <c r="N153" s="86"/>
      <c r="O153" s="87"/>
      <c r="P153" s="88"/>
      <c r="Q153" s="88"/>
      <c r="R153" s="87">
        <f t="shared" si="10"/>
        <v>0</v>
      </c>
      <c r="S153" s="88"/>
      <c r="T153" s="88"/>
      <c r="U153" s="88"/>
      <c r="V153" s="88"/>
      <c r="W153" s="88"/>
      <c r="X153" s="88"/>
      <c r="Y153" s="88"/>
      <c r="Z153" s="88"/>
      <c r="AA153" s="89"/>
    </row>
    <row r="154" spans="1:27" ht="26.1" customHeight="1" x14ac:dyDescent="0.15">
      <c r="A154" s="59"/>
      <c r="B154" s="64">
        <v>6</v>
      </c>
      <c r="C154" s="82" t="s">
        <v>164</v>
      </c>
      <c r="D154" s="82"/>
      <c r="E154" s="82"/>
      <c r="F154" s="82"/>
      <c r="G154" s="82"/>
      <c r="H154" s="82"/>
      <c r="I154" s="83"/>
      <c r="J154" s="84">
        <v>1</v>
      </c>
      <c r="K154" s="84"/>
      <c r="L154" s="84"/>
      <c r="M154" s="85" t="s">
        <v>5</v>
      </c>
      <c r="N154" s="86"/>
      <c r="O154" s="87"/>
      <c r="P154" s="88"/>
      <c r="Q154" s="88"/>
      <c r="R154" s="87">
        <f t="shared" si="10"/>
        <v>0</v>
      </c>
      <c r="S154" s="88"/>
      <c r="T154" s="88"/>
      <c r="U154" s="88"/>
      <c r="V154" s="88"/>
      <c r="W154" s="88"/>
      <c r="X154" s="88"/>
      <c r="Y154" s="88"/>
      <c r="Z154" s="88"/>
      <c r="AA154" s="89"/>
    </row>
    <row r="155" spans="1:27" ht="26.1" customHeight="1" x14ac:dyDescent="0.15">
      <c r="A155" s="59"/>
      <c r="B155" s="64">
        <v>7</v>
      </c>
      <c r="C155" s="82" t="s">
        <v>165</v>
      </c>
      <c r="D155" s="82"/>
      <c r="E155" s="82"/>
      <c r="F155" s="82"/>
      <c r="G155" s="82"/>
      <c r="H155" s="82"/>
      <c r="I155" s="83"/>
      <c r="J155" s="84">
        <v>1</v>
      </c>
      <c r="K155" s="84"/>
      <c r="L155" s="84"/>
      <c r="M155" s="85" t="s">
        <v>5</v>
      </c>
      <c r="N155" s="86"/>
      <c r="O155" s="87"/>
      <c r="P155" s="88"/>
      <c r="Q155" s="88"/>
      <c r="R155" s="87">
        <f t="shared" si="10"/>
        <v>0</v>
      </c>
      <c r="S155" s="88"/>
      <c r="T155" s="88"/>
      <c r="U155" s="88"/>
      <c r="V155" s="88"/>
      <c r="W155" s="88"/>
      <c r="X155" s="88"/>
      <c r="Y155" s="88"/>
      <c r="Z155" s="88"/>
      <c r="AA155" s="89"/>
    </row>
    <row r="156" spans="1:27" ht="26.1" customHeight="1" x14ac:dyDescent="0.15">
      <c r="A156" s="59"/>
      <c r="B156" s="64">
        <v>8</v>
      </c>
      <c r="C156" s="82" t="s">
        <v>166</v>
      </c>
      <c r="D156" s="82"/>
      <c r="E156" s="82"/>
      <c r="F156" s="82"/>
      <c r="G156" s="82"/>
      <c r="H156" s="82"/>
      <c r="I156" s="83"/>
      <c r="J156" s="84">
        <v>1</v>
      </c>
      <c r="K156" s="84"/>
      <c r="L156" s="84"/>
      <c r="M156" s="85" t="s">
        <v>5</v>
      </c>
      <c r="N156" s="86"/>
      <c r="O156" s="87"/>
      <c r="P156" s="88"/>
      <c r="Q156" s="88"/>
      <c r="R156" s="87">
        <f t="shared" si="10"/>
        <v>0</v>
      </c>
      <c r="S156" s="88"/>
      <c r="T156" s="88"/>
      <c r="U156" s="88"/>
      <c r="V156" s="88"/>
      <c r="W156" s="88"/>
      <c r="X156" s="88"/>
      <c r="Y156" s="88"/>
      <c r="Z156" s="88"/>
      <c r="AA156" s="89"/>
    </row>
    <row r="157" spans="1:27" ht="26.1" customHeight="1" x14ac:dyDescent="0.15">
      <c r="A157" s="59"/>
      <c r="B157" s="64">
        <v>9</v>
      </c>
      <c r="C157" s="82" t="s">
        <v>202</v>
      </c>
      <c r="D157" s="82"/>
      <c r="E157" s="82"/>
      <c r="F157" s="82"/>
      <c r="G157" s="82"/>
      <c r="H157" s="82"/>
      <c r="I157" s="83"/>
      <c r="J157" s="84">
        <v>1</v>
      </c>
      <c r="K157" s="84"/>
      <c r="L157" s="84"/>
      <c r="M157" s="85" t="s">
        <v>5</v>
      </c>
      <c r="N157" s="86"/>
      <c r="O157" s="87"/>
      <c r="P157" s="88"/>
      <c r="Q157" s="88"/>
      <c r="R157" s="87">
        <f t="shared" si="10"/>
        <v>0</v>
      </c>
      <c r="S157" s="88"/>
      <c r="T157" s="88"/>
      <c r="U157" s="88"/>
      <c r="V157" s="88"/>
      <c r="W157" s="88"/>
      <c r="X157" s="88"/>
      <c r="Y157" s="88"/>
      <c r="Z157" s="88"/>
      <c r="AA157" s="89"/>
    </row>
    <row r="158" spans="1:27" ht="26.1" customHeight="1" x14ac:dyDescent="0.15">
      <c r="A158" s="59"/>
      <c r="B158" s="64">
        <v>10</v>
      </c>
      <c r="C158" s="82" t="s">
        <v>169</v>
      </c>
      <c r="D158" s="82"/>
      <c r="E158" s="82"/>
      <c r="F158" s="82"/>
      <c r="G158" s="82"/>
      <c r="H158" s="82"/>
      <c r="I158" s="83"/>
      <c r="J158" s="84">
        <v>1</v>
      </c>
      <c r="K158" s="84"/>
      <c r="L158" s="84"/>
      <c r="M158" s="85" t="s">
        <v>5</v>
      </c>
      <c r="N158" s="86"/>
      <c r="O158" s="87"/>
      <c r="P158" s="88"/>
      <c r="Q158" s="88"/>
      <c r="R158" s="87">
        <f t="shared" si="10"/>
        <v>0</v>
      </c>
      <c r="S158" s="88"/>
      <c r="T158" s="88"/>
      <c r="U158" s="88"/>
      <c r="V158" s="88"/>
      <c r="W158" s="88"/>
      <c r="X158" s="88"/>
      <c r="Y158" s="88"/>
      <c r="Z158" s="88"/>
      <c r="AA158" s="89"/>
    </row>
    <row r="159" spans="1:27" ht="26.1" customHeight="1" x14ac:dyDescent="0.15">
      <c r="A159" s="59"/>
      <c r="B159" s="64">
        <v>11</v>
      </c>
      <c r="C159" s="82" t="s">
        <v>167</v>
      </c>
      <c r="D159" s="82"/>
      <c r="E159" s="82"/>
      <c r="F159" s="82"/>
      <c r="G159" s="82"/>
      <c r="H159" s="82"/>
      <c r="I159" s="83"/>
      <c r="J159" s="84">
        <v>1</v>
      </c>
      <c r="K159" s="84"/>
      <c r="L159" s="84"/>
      <c r="M159" s="85" t="s">
        <v>5</v>
      </c>
      <c r="N159" s="86"/>
      <c r="O159" s="87"/>
      <c r="P159" s="88"/>
      <c r="Q159" s="88"/>
      <c r="R159" s="87">
        <f t="shared" si="10"/>
        <v>0</v>
      </c>
      <c r="S159" s="88"/>
      <c r="T159" s="88"/>
      <c r="U159" s="88"/>
      <c r="V159" s="88"/>
      <c r="W159" s="88"/>
      <c r="X159" s="88"/>
      <c r="Y159" s="88"/>
      <c r="Z159" s="88"/>
      <c r="AA159" s="89"/>
    </row>
    <row r="160" spans="1:27" ht="26.1" customHeight="1" x14ac:dyDescent="0.15">
      <c r="A160" s="59"/>
      <c r="B160" s="64">
        <v>12</v>
      </c>
      <c r="C160" s="90" t="s">
        <v>170</v>
      </c>
      <c r="D160" s="90"/>
      <c r="E160" s="90"/>
      <c r="F160" s="90"/>
      <c r="G160" s="90"/>
      <c r="H160" s="90"/>
      <c r="I160" s="91"/>
      <c r="J160" s="84">
        <v>1</v>
      </c>
      <c r="K160" s="84"/>
      <c r="L160" s="84"/>
      <c r="M160" s="85" t="s">
        <v>5</v>
      </c>
      <c r="N160" s="86"/>
      <c r="O160" s="87"/>
      <c r="P160" s="88"/>
      <c r="Q160" s="88"/>
      <c r="R160" s="87">
        <f t="shared" si="10"/>
        <v>0</v>
      </c>
      <c r="S160" s="88"/>
      <c r="T160" s="88"/>
      <c r="U160" s="88"/>
      <c r="V160" s="88"/>
      <c r="W160" s="88"/>
      <c r="X160" s="88"/>
      <c r="Y160" s="88"/>
      <c r="Z160" s="88"/>
      <c r="AA160" s="89"/>
    </row>
    <row r="161" spans="1:27" ht="26.1" customHeight="1" x14ac:dyDescent="0.15">
      <c r="A161" s="59"/>
      <c r="B161" s="64">
        <v>13</v>
      </c>
      <c r="C161" s="82" t="s">
        <v>171</v>
      </c>
      <c r="D161" s="82"/>
      <c r="E161" s="82"/>
      <c r="F161" s="82"/>
      <c r="G161" s="82"/>
      <c r="H161" s="82"/>
      <c r="I161" s="83"/>
      <c r="J161" s="84">
        <v>10</v>
      </c>
      <c r="K161" s="84"/>
      <c r="L161" s="84"/>
      <c r="M161" s="85" t="s">
        <v>5</v>
      </c>
      <c r="N161" s="86"/>
      <c r="O161" s="87"/>
      <c r="P161" s="88"/>
      <c r="Q161" s="88"/>
      <c r="R161" s="87">
        <f t="shared" si="10"/>
        <v>0</v>
      </c>
      <c r="S161" s="88"/>
      <c r="T161" s="88"/>
      <c r="U161" s="88"/>
      <c r="V161" s="88"/>
      <c r="W161" s="88"/>
      <c r="X161" s="88"/>
      <c r="Y161" s="88"/>
      <c r="Z161" s="88"/>
      <c r="AA161" s="89"/>
    </row>
    <row r="162" spans="1:27" ht="26.1" customHeight="1" x14ac:dyDescent="0.15">
      <c r="A162" s="59"/>
      <c r="B162" s="64">
        <v>14</v>
      </c>
      <c r="C162" s="82" t="s">
        <v>172</v>
      </c>
      <c r="D162" s="82"/>
      <c r="E162" s="82"/>
      <c r="F162" s="82"/>
      <c r="G162" s="82"/>
      <c r="H162" s="82"/>
      <c r="I162" s="83"/>
      <c r="J162" s="84">
        <v>1</v>
      </c>
      <c r="K162" s="84"/>
      <c r="L162" s="84"/>
      <c r="M162" s="85" t="s">
        <v>5</v>
      </c>
      <c r="N162" s="86"/>
      <c r="O162" s="87"/>
      <c r="P162" s="88"/>
      <c r="Q162" s="88"/>
      <c r="R162" s="87">
        <f t="shared" si="10"/>
        <v>0</v>
      </c>
      <c r="S162" s="88"/>
      <c r="T162" s="88"/>
      <c r="U162" s="88"/>
      <c r="V162" s="88"/>
      <c r="W162" s="88"/>
      <c r="X162" s="88"/>
      <c r="Y162" s="88"/>
      <c r="Z162" s="88"/>
      <c r="AA162" s="89"/>
    </row>
    <row r="163" spans="1:27" s="2" customFormat="1" ht="26.1" customHeight="1" x14ac:dyDescent="0.15">
      <c r="A163" s="112" t="s">
        <v>173</v>
      </c>
      <c r="B163" s="113"/>
      <c r="C163" s="113"/>
      <c r="D163" s="113"/>
      <c r="E163" s="113"/>
      <c r="F163" s="113"/>
      <c r="G163" s="113"/>
      <c r="H163" s="113"/>
      <c r="I163" s="114"/>
      <c r="J163" s="115"/>
      <c r="K163" s="115"/>
      <c r="L163" s="115"/>
      <c r="M163" s="116"/>
      <c r="N163" s="117"/>
      <c r="O163" s="118"/>
      <c r="P163" s="119"/>
      <c r="Q163" s="119"/>
      <c r="R163" s="118">
        <f>SUM(R164:AA168)</f>
        <v>0</v>
      </c>
      <c r="S163" s="119"/>
      <c r="T163" s="119"/>
      <c r="U163" s="119"/>
      <c r="V163" s="119"/>
      <c r="W163" s="119"/>
      <c r="X163" s="119"/>
      <c r="Y163" s="119"/>
      <c r="Z163" s="119"/>
      <c r="AA163" s="120"/>
    </row>
    <row r="164" spans="1:27" s="2" customFormat="1" ht="26.1" customHeight="1" x14ac:dyDescent="0.15">
      <c r="A164" s="80"/>
      <c r="B164" s="64">
        <v>1</v>
      </c>
      <c r="C164" s="90" t="s">
        <v>174</v>
      </c>
      <c r="D164" s="90"/>
      <c r="E164" s="90"/>
      <c r="F164" s="90"/>
      <c r="G164" s="90"/>
      <c r="H164" s="90"/>
      <c r="I164" s="91"/>
      <c r="J164" s="84">
        <v>1</v>
      </c>
      <c r="K164" s="84"/>
      <c r="L164" s="84"/>
      <c r="M164" s="85" t="s">
        <v>5</v>
      </c>
      <c r="N164" s="86"/>
      <c r="O164" s="87"/>
      <c r="P164" s="88"/>
      <c r="Q164" s="88"/>
      <c r="R164" s="87">
        <f t="shared" ref="R164:R168" si="11">+J164*O164</f>
        <v>0</v>
      </c>
      <c r="S164" s="88"/>
      <c r="T164" s="88"/>
      <c r="U164" s="88"/>
      <c r="V164" s="88"/>
      <c r="W164" s="88"/>
      <c r="X164" s="88"/>
      <c r="Y164" s="88"/>
      <c r="Z164" s="88"/>
      <c r="AA164" s="89"/>
    </row>
    <row r="165" spans="1:27" s="2" customFormat="1" ht="26.1" customHeight="1" x14ac:dyDescent="0.15">
      <c r="A165" s="80"/>
      <c r="B165" s="64">
        <v>2</v>
      </c>
      <c r="C165" s="90" t="s">
        <v>175</v>
      </c>
      <c r="D165" s="90"/>
      <c r="E165" s="90"/>
      <c r="F165" s="90"/>
      <c r="G165" s="90"/>
      <c r="H165" s="90"/>
      <c r="I165" s="91"/>
      <c r="J165" s="84">
        <v>1</v>
      </c>
      <c r="K165" s="84"/>
      <c r="L165" s="84"/>
      <c r="M165" s="85" t="s">
        <v>5</v>
      </c>
      <c r="N165" s="86"/>
      <c r="O165" s="87"/>
      <c r="P165" s="88"/>
      <c r="Q165" s="88"/>
      <c r="R165" s="87">
        <f t="shared" si="11"/>
        <v>0</v>
      </c>
      <c r="S165" s="88"/>
      <c r="T165" s="88"/>
      <c r="U165" s="88"/>
      <c r="V165" s="88"/>
      <c r="W165" s="88"/>
      <c r="X165" s="88"/>
      <c r="Y165" s="88"/>
      <c r="Z165" s="88"/>
      <c r="AA165" s="89"/>
    </row>
    <row r="166" spans="1:27" s="2" customFormat="1" ht="26.1" customHeight="1" x14ac:dyDescent="0.15">
      <c r="A166" s="80"/>
      <c r="B166" s="64">
        <v>3</v>
      </c>
      <c r="C166" s="90" t="s">
        <v>178</v>
      </c>
      <c r="D166" s="90"/>
      <c r="E166" s="90"/>
      <c r="F166" s="90"/>
      <c r="G166" s="90"/>
      <c r="H166" s="90"/>
      <c r="I166" s="91"/>
      <c r="J166" s="84">
        <v>1</v>
      </c>
      <c r="K166" s="84"/>
      <c r="L166" s="84"/>
      <c r="M166" s="85" t="s">
        <v>5</v>
      </c>
      <c r="N166" s="86"/>
      <c r="O166" s="87"/>
      <c r="P166" s="88"/>
      <c r="Q166" s="88"/>
      <c r="R166" s="87">
        <f t="shared" si="11"/>
        <v>0</v>
      </c>
      <c r="S166" s="88"/>
      <c r="T166" s="88"/>
      <c r="U166" s="88"/>
      <c r="V166" s="88"/>
      <c r="W166" s="88"/>
      <c r="X166" s="88"/>
      <c r="Y166" s="88"/>
      <c r="Z166" s="88"/>
      <c r="AA166" s="89"/>
    </row>
    <row r="167" spans="1:27" s="2" customFormat="1" ht="26.1" customHeight="1" x14ac:dyDescent="0.15">
      <c r="A167" s="80"/>
      <c r="B167" s="64">
        <v>4</v>
      </c>
      <c r="C167" s="90" t="s">
        <v>176</v>
      </c>
      <c r="D167" s="90"/>
      <c r="E167" s="90"/>
      <c r="F167" s="90"/>
      <c r="G167" s="90"/>
      <c r="H167" s="90"/>
      <c r="I167" s="91"/>
      <c r="J167" s="84">
        <v>1</v>
      </c>
      <c r="K167" s="84"/>
      <c r="L167" s="84"/>
      <c r="M167" s="85" t="s">
        <v>5</v>
      </c>
      <c r="N167" s="86"/>
      <c r="O167" s="87"/>
      <c r="P167" s="88"/>
      <c r="Q167" s="88"/>
      <c r="R167" s="87">
        <f t="shared" si="11"/>
        <v>0</v>
      </c>
      <c r="S167" s="88"/>
      <c r="T167" s="88"/>
      <c r="U167" s="88"/>
      <c r="V167" s="88"/>
      <c r="W167" s="88"/>
      <c r="X167" s="88"/>
      <c r="Y167" s="88"/>
      <c r="Z167" s="88"/>
      <c r="AA167" s="89"/>
    </row>
    <row r="168" spans="1:27" s="2" customFormat="1" ht="26.1" customHeight="1" x14ac:dyDescent="0.15">
      <c r="A168" s="80"/>
      <c r="B168" s="64">
        <v>5</v>
      </c>
      <c r="C168" s="90" t="s">
        <v>177</v>
      </c>
      <c r="D168" s="90"/>
      <c r="E168" s="90"/>
      <c r="F168" s="90"/>
      <c r="G168" s="90"/>
      <c r="H168" s="90"/>
      <c r="I168" s="91"/>
      <c r="J168" s="84">
        <v>1</v>
      </c>
      <c r="K168" s="84"/>
      <c r="L168" s="84"/>
      <c r="M168" s="85" t="s">
        <v>5</v>
      </c>
      <c r="N168" s="86"/>
      <c r="O168" s="87"/>
      <c r="P168" s="88"/>
      <c r="Q168" s="88"/>
      <c r="R168" s="87">
        <f t="shared" si="11"/>
        <v>0</v>
      </c>
      <c r="S168" s="88"/>
      <c r="T168" s="88"/>
      <c r="U168" s="88"/>
      <c r="V168" s="88"/>
      <c r="W168" s="88"/>
      <c r="X168" s="88"/>
      <c r="Y168" s="88"/>
      <c r="Z168" s="88"/>
      <c r="AA168" s="89"/>
    </row>
    <row r="169" spans="1:27" s="2" customFormat="1" ht="26.1" customHeight="1" x14ac:dyDescent="0.15">
      <c r="A169" s="112" t="s">
        <v>179</v>
      </c>
      <c r="B169" s="113"/>
      <c r="C169" s="113"/>
      <c r="D169" s="113"/>
      <c r="E169" s="113"/>
      <c r="F169" s="113"/>
      <c r="G169" s="113"/>
      <c r="H169" s="113"/>
      <c r="I169" s="114"/>
      <c r="J169" s="115"/>
      <c r="K169" s="115"/>
      <c r="L169" s="115"/>
      <c r="M169" s="116"/>
      <c r="N169" s="117"/>
      <c r="O169" s="118"/>
      <c r="P169" s="119"/>
      <c r="Q169" s="119"/>
      <c r="R169" s="118">
        <f>SUM(R170:AA170)</f>
        <v>0</v>
      </c>
      <c r="S169" s="119"/>
      <c r="T169" s="119"/>
      <c r="U169" s="119"/>
      <c r="V169" s="119"/>
      <c r="W169" s="119"/>
      <c r="X169" s="119"/>
      <c r="Y169" s="119"/>
      <c r="Z169" s="119"/>
      <c r="AA169" s="120"/>
    </row>
    <row r="170" spans="1:27" ht="26.1" customHeight="1" x14ac:dyDescent="0.15">
      <c r="A170" s="59"/>
      <c r="B170" s="64">
        <v>1</v>
      </c>
      <c r="C170" s="82" t="s">
        <v>180</v>
      </c>
      <c r="D170" s="82"/>
      <c r="E170" s="82"/>
      <c r="F170" s="82"/>
      <c r="G170" s="82"/>
      <c r="H170" s="82"/>
      <c r="I170" s="83"/>
      <c r="J170" s="84">
        <v>1</v>
      </c>
      <c r="K170" s="84"/>
      <c r="L170" s="84"/>
      <c r="M170" s="85" t="s">
        <v>5</v>
      </c>
      <c r="N170" s="86"/>
      <c r="O170" s="87"/>
      <c r="P170" s="88"/>
      <c r="Q170" s="88"/>
      <c r="R170" s="87">
        <f t="shared" ref="R170" si="12">+J170*O170</f>
        <v>0</v>
      </c>
      <c r="S170" s="88"/>
      <c r="T170" s="88"/>
      <c r="U170" s="88"/>
      <c r="V170" s="88"/>
      <c r="W170" s="88"/>
      <c r="X170" s="88"/>
      <c r="Y170" s="88"/>
      <c r="Z170" s="88"/>
      <c r="AA170" s="89"/>
    </row>
    <row r="171" spans="1:27" s="2" customFormat="1" ht="26.1" customHeight="1" x14ac:dyDescent="0.15">
      <c r="A171" s="112" t="s">
        <v>181</v>
      </c>
      <c r="B171" s="113"/>
      <c r="C171" s="113"/>
      <c r="D171" s="113"/>
      <c r="E171" s="113"/>
      <c r="F171" s="113"/>
      <c r="G171" s="113"/>
      <c r="H171" s="113"/>
      <c r="I171" s="114"/>
      <c r="J171" s="115"/>
      <c r="K171" s="115"/>
      <c r="L171" s="115"/>
      <c r="M171" s="116"/>
      <c r="N171" s="117"/>
      <c r="O171" s="118"/>
      <c r="P171" s="119"/>
      <c r="Q171" s="119"/>
      <c r="R171" s="118">
        <f>SUM(R172:AA172)</f>
        <v>0</v>
      </c>
      <c r="S171" s="119"/>
      <c r="T171" s="119"/>
      <c r="U171" s="119"/>
      <c r="V171" s="119"/>
      <c r="W171" s="119"/>
      <c r="X171" s="119"/>
      <c r="Y171" s="119"/>
      <c r="Z171" s="119"/>
      <c r="AA171" s="120"/>
    </row>
    <row r="172" spans="1:27" s="2" customFormat="1" ht="26.1" customHeight="1" x14ac:dyDescent="0.15">
      <c r="A172" s="80"/>
      <c r="B172" s="64">
        <v>1</v>
      </c>
      <c r="C172" s="82" t="s">
        <v>182</v>
      </c>
      <c r="D172" s="82"/>
      <c r="E172" s="82"/>
      <c r="F172" s="82"/>
      <c r="G172" s="82"/>
      <c r="H172" s="82"/>
      <c r="I172" s="83"/>
      <c r="J172" s="84">
        <v>1</v>
      </c>
      <c r="K172" s="84"/>
      <c r="L172" s="84"/>
      <c r="M172" s="85" t="s">
        <v>5</v>
      </c>
      <c r="N172" s="86"/>
      <c r="O172" s="87"/>
      <c r="P172" s="88"/>
      <c r="Q172" s="88"/>
      <c r="R172" s="87">
        <f t="shared" ref="R172" si="13">+J172*O172</f>
        <v>0</v>
      </c>
      <c r="S172" s="88"/>
      <c r="T172" s="88"/>
      <c r="U172" s="88"/>
      <c r="V172" s="88"/>
      <c r="W172" s="88"/>
      <c r="X172" s="88"/>
      <c r="Y172" s="88"/>
      <c r="Z172" s="88"/>
      <c r="AA172" s="89"/>
    </row>
    <row r="173" spans="1:27" s="2" customFormat="1" ht="26.1" customHeight="1" x14ac:dyDescent="0.15">
      <c r="A173" s="103" t="s">
        <v>183</v>
      </c>
      <c r="B173" s="104"/>
      <c r="C173" s="104"/>
      <c r="D173" s="104"/>
      <c r="E173" s="104"/>
      <c r="F173" s="104"/>
      <c r="G173" s="104"/>
      <c r="H173" s="104"/>
      <c r="I173" s="105"/>
      <c r="J173" s="106"/>
      <c r="K173" s="106"/>
      <c r="L173" s="106"/>
      <c r="M173" s="107"/>
      <c r="N173" s="108"/>
      <c r="O173" s="109"/>
      <c r="P173" s="110"/>
      <c r="Q173" s="110"/>
      <c r="R173" s="109">
        <v>0</v>
      </c>
      <c r="S173" s="110"/>
      <c r="T173" s="110"/>
      <c r="U173" s="110"/>
      <c r="V173" s="110"/>
      <c r="W173" s="110"/>
      <c r="X173" s="110"/>
      <c r="Y173" s="110"/>
      <c r="Z173" s="110"/>
      <c r="AA173" s="111"/>
    </row>
    <row r="174" spans="1:27" s="2" customFormat="1" ht="26.1" customHeight="1" x14ac:dyDescent="0.15">
      <c r="A174" s="103" t="s">
        <v>184</v>
      </c>
      <c r="B174" s="104"/>
      <c r="C174" s="104"/>
      <c r="D174" s="104"/>
      <c r="E174" s="104"/>
      <c r="F174" s="104"/>
      <c r="G174" s="104"/>
      <c r="H174" s="104"/>
      <c r="I174" s="105"/>
      <c r="J174" s="106"/>
      <c r="K174" s="106"/>
      <c r="L174" s="106"/>
      <c r="M174" s="107"/>
      <c r="N174" s="108"/>
      <c r="O174" s="109"/>
      <c r="P174" s="110"/>
      <c r="Q174" s="110"/>
      <c r="R174" s="109">
        <v>0</v>
      </c>
      <c r="S174" s="110"/>
      <c r="T174" s="110"/>
      <c r="U174" s="110"/>
      <c r="V174" s="110"/>
      <c r="W174" s="110"/>
      <c r="X174" s="110"/>
      <c r="Y174" s="110"/>
      <c r="Z174" s="110"/>
      <c r="AA174" s="111"/>
    </row>
    <row r="175" spans="1:27" s="2" customFormat="1" ht="26.1" customHeight="1" x14ac:dyDescent="0.15">
      <c r="A175" s="103" t="s">
        <v>185</v>
      </c>
      <c r="B175" s="104"/>
      <c r="C175" s="104"/>
      <c r="D175" s="104"/>
      <c r="E175" s="104"/>
      <c r="F175" s="104"/>
      <c r="G175" s="104"/>
      <c r="H175" s="104"/>
      <c r="I175" s="105"/>
      <c r="J175" s="106"/>
      <c r="K175" s="106"/>
      <c r="L175" s="106"/>
      <c r="M175" s="107"/>
      <c r="N175" s="108"/>
      <c r="O175" s="109"/>
      <c r="P175" s="110"/>
      <c r="Q175" s="110"/>
      <c r="R175" s="109">
        <v>0</v>
      </c>
      <c r="S175" s="110"/>
      <c r="T175" s="110"/>
      <c r="U175" s="110"/>
      <c r="V175" s="110"/>
      <c r="W175" s="110"/>
      <c r="X175" s="110"/>
      <c r="Y175" s="110"/>
      <c r="Z175" s="110"/>
      <c r="AA175" s="111"/>
    </row>
    <row r="176" spans="1:27" ht="26.1" customHeight="1" x14ac:dyDescent="0.15">
      <c r="A176" s="112" t="s">
        <v>186</v>
      </c>
      <c r="B176" s="113"/>
      <c r="C176" s="113"/>
      <c r="D176" s="113"/>
      <c r="E176" s="113"/>
      <c r="F176" s="113"/>
      <c r="G176" s="113"/>
      <c r="H176" s="113"/>
      <c r="I176" s="114"/>
      <c r="J176" s="115"/>
      <c r="K176" s="115"/>
      <c r="L176" s="115"/>
      <c r="M176" s="116"/>
      <c r="N176" s="117"/>
      <c r="O176" s="118"/>
      <c r="P176" s="119"/>
      <c r="Q176" s="119"/>
      <c r="R176" s="118">
        <v>0</v>
      </c>
      <c r="S176" s="119"/>
      <c r="T176" s="119"/>
      <c r="U176" s="119"/>
      <c r="V176" s="119"/>
      <c r="W176" s="119"/>
      <c r="X176" s="119"/>
      <c r="Y176" s="119"/>
      <c r="Z176" s="119"/>
      <c r="AA176" s="120"/>
    </row>
    <row r="177" spans="1:27" ht="26.1" customHeight="1" x14ac:dyDescent="0.15">
      <c r="A177" s="94" t="s">
        <v>19</v>
      </c>
      <c r="B177" s="95"/>
      <c r="C177" s="95"/>
      <c r="D177" s="95"/>
      <c r="E177" s="95"/>
      <c r="F177" s="95"/>
      <c r="G177" s="95"/>
      <c r="H177" s="95"/>
      <c r="I177" s="96"/>
      <c r="J177" s="97"/>
      <c r="K177" s="97"/>
      <c r="L177" s="97"/>
      <c r="M177" s="98"/>
      <c r="N177" s="99"/>
      <c r="O177" s="100"/>
      <c r="P177" s="101"/>
      <c r="Q177" s="101"/>
      <c r="R177" s="100">
        <f>SUM(R178:AA207)</f>
        <v>0</v>
      </c>
      <c r="S177" s="101"/>
      <c r="T177" s="101"/>
      <c r="U177" s="101"/>
      <c r="V177" s="101"/>
      <c r="W177" s="101"/>
      <c r="X177" s="101"/>
      <c r="Y177" s="101"/>
      <c r="Z177" s="101"/>
      <c r="AA177" s="102"/>
    </row>
    <row r="178" spans="1:27" ht="26.1" customHeight="1" x14ac:dyDescent="0.15">
      <c r="A178" s="59"/>
      <c r="B178" s="60">
        <v>1</v>
      </c>
      <c r="C178" s="90" t="s">
        <v>187</v>
      </c>
      <c r="D178" s="90"/>
      <c r="E178" s="90"/>
      <c r="F178" s="90"/>
      <c r="G178" s="90"/>
      <c r="H178" s="90"/>
      <c r="I178" s="91"/>
      <c r="J178" s="84">
        <v>1</v>
      </c>
      <c r="K178" s="84"/>
      <c r="L178" s="84"/>
      <c r="M178" s="85" t="s">
        <v>5</v>
      </c>
      <c r="N178" s="86"/>
      <c r="O178" s="87"/>
      <c r="P178" s="88"/>
      <c r="Q178" s="88"/>
      <c r="R178" s="87">
        <f>+J178*O178</f>
        <v>0</v>
      </c>
      <c r="S178" s="88"/>
      <c r="T178" s="88"/>
      <c r="U178" s="88"/>
      <c r="V178" s="88"/>
      <c r="W178" s="88"/>
      <c r="X178" s="88"/>
      <c r="Y178" s="88"/>
      <c r="Z178" s="88"/>
      <c r="AA178" s="89"/>
    </row>
    <row r="179" spans="1:27" ht="26.1" customHeight="1" x14ac:dyDescent="0.15">
      <c r="A179" s="59"/>
      <c r="B179" s="60">
        <v>2</v>
      </c>
      <c r="C179" s="82" t="s">
        <v>188</v>
      </c>
      <c r="D179" s="82"/>
      <c r="E179" s="82"/>
      <c r="F179" s="82"/>
      <c r="G179" s="82"/>
      <c r="H179" s="82"/>
      <c r="I179" s="83"/>
      <c r="J179" s="84">
        <v>1</v>
      </c>
      <c r="K179" s="84"/>
      <c r="L179" s="84"/>
      <c r="M179" s="85" t="s">
        <v>5</v>
      </c>
      <c r="N179" s="86"/>
      <c r="O179" s="87"/>
      <c r="P179" s="88"/>
      <c r="Q179" s="88"/>
      <c r="R179" s="87">
        <f t="shared" ref="R179" si="14">+J179*O179</f>
        <v>0</v>
      </c>
      <c r="S179" s="88"/>
      <c r="T179" s="88"/>
      <c r="U179" s="88"/>
      <c r="V179" s="88"/>
      <c r="W179" s="88"/>
      <c r="X179" s="88"/>
      <c r="Y179" s="88"/>
      <c r="Z179" s="88"/>
      <c r="AA179" s="89"/>
    </row>
    <row r="180" spans="1:27" ht="26.1" customHeight="1" x14ac:dyDescent="0.15">
      <c r="A180" s="59"/>
      <c r="B180" s="60">
        <v>3</v>
      </c>
      <c r="C180" s="82" t="s">
        <v>189</v>
      </c>
      <c r="D180" s="82"/>
      <c r="E180" s="82"/>
      <c r="F180" s="82"/>
      <c r="G180" s="82"/>
      <c r="H180" s="82"/>
      <c r="I180" s="83"/>
      <c r="J180" s="84">
        <v>2</v>
      </c>
      <c r="K180" s="84"/>
      <c r="L180" s="84"/>
      <c r="M180" s="85" t="s">
        <v>5</v>
      </c>
      <c r="N180" s="86"/>
      <c r="O180" s="87"/>
      <c r="P180" s="88"/>
      <c r="Q180" s="88"/>
      <c r="R180" s="87">
        <f>+J180*O180</f>
        <v>0</v>
      </c>
      <c r="S180" s="88"/>
      <c r="T180" s="88"/>
      <c r="U180" s="88"/>
      <c r="V180" s="88"/>
      <c r="W180" s="88"/>
      <c r="X180" s="88"/>
      <c r="Y180" s="88"/>
      <c r="Z180" s="88"/>
      <c r="AA180" s="89"/>
    </row>
    <row r="181" spans="1:27" ht="26.1" customHeight="1" x14ac:dyDescent="0.15">
      <c r="A181" s="59"/>
      <c r="B181" s="60">
        <v>4</v>
      </c>
      <c r="C181" s="82" t="s">
        <v>190</v>
      </c>
      <c r="D181" s="82"/>
      <c r="E181" s="82"/>
      <c r="F181" s="82"/>
      <c r="G181" s="82"/>
      <c r="H181" s="82"/>
      <c r="I181" s="83"/>
      <c r="J181" s="84">
        <v>1</v>
      </c>
      <c r="K181" s="84"/>
      <c r="L181" s="84"/>
      <c r="M181" s="85" t="s">
        <v>5</v>
      </c>
      <c r="N181" s="86"/>
      <c r="O181" s="87"/>
      <c r="P181" s="88"/>
      <c r="Q181" s="88"/>
      <c r="R181" s="87">
        <f>+J181*O181</f>
        <v>0</v>
      </c>
      <c r="S181" s="88"/>
      <c r="T181" s="88"/>
      <c r="U181" s="88"/>
      <c r="V181" s="88"/>
      <c r="W181" s="88"/>
      <c r="X181" s="88"/>
      <c r="Y181" s="88"/>
      <c r="Z181" s="88"/>
      <c r="AA181" s="89"/>
    </row>
    <row r="182" spans="1:27" ht="26.1" customHeight="1" x14ac:dyDescent="0.15">
      <c r="A182" s="59"/>
      <c r="B182" s="60">
        <v>5</v>
      </c>
      <c r="C182" s="90" t="s">
        <v>191</v>
      </c>
      <c r="D182" s="90"/>
      <c r="E182" s="90"/>
      <c r="F182" s="90"/>
      <c r="G182" s="90"/>
      <c r="H182" s="90"/>
      <c r="I182" s="91"/>
      <c r="J182" s="84">
        <v>2</v>
      </c>
      <c r="K182" s="84"/>
      <c r="L182" s="84"/>
      <c r="M182" s="85" t="s">
        <v>5</v>
      </c>
      <c r="N182" s="86"/>
      <c r="O182" s="87"/>
      <c r="P182" s="88"/>
      <c r="Q182" s="88"/>
      <c r="R182" s="87">
        <f t="shared" ref="R182:R184" si="15">+J182*O182</f>
        <v>0</v>
      </c>
      <c r="S182" s="88"/>
      <c r="T182" s="88"/>
      <c r="U182" s="88"/>
      <c r="V182" s="88"/>
      <c r="W182" s="88"/>
      <c r="X182" s="88"/>
      <c r="Y182" s="88"/>
      <c r="Z182" s="88"/>
      <c r="AA182" s="89"/>
    </row>
    <row r="183" spans="1:27" ht="26.1" customHeight="1" x14ac:dyDescent="0.15">
      <c r="A183" s="59"/>
      <c r="B183" s="60">
        <v>6</v>
      </c>
      <c r="C183" s="82" t="s">
        <v>192</v>
      </c>
      <c r="D183" s="82"/>
      <c r="E183" s="82"/>
      <c r="F183" s="82"/>
      <c r="G183" s="82"/>
      <c r="H183" s="82"/>
      <c r="I183" s="83"/>
      <c r="J183" s="84">
        <v>2</v>
      </c>
      <c r="K183" s="84"/>
      <c r="L183" s="84"/>
      <c r="M183" s="85" t="s">
        <v>5</v>
      </c>
      <c r="N183" s="86"/>
      <c r="O183" s="87"/>
      <c r="P183" s="88"/>
      <c r="Q183" s="88"/>
      <c r="R183" s="87">
        <f>+J183*O183</f>
        <v>0</v>
      </c>
      <c r="S183" s="88"/>
      <c r="T183" s="88"/>
      <c r="U183" s="88"/>
      <c r="V183" s="88"/>
      <c r="W183" s="88"/>
      <c r="X183" s="88"/>
      <c r="Y183" s="88"/>
      <c r="Z183" s="88"/>
      <c r="AA183" s="89"/>
    </row>
    <row r="184" spans="1:27" ht="26.1" customHeight="1" x14ac:dyDescent="0.15">
      <c r="A184" s="59"/>
      <c r="B184" s="60">
        <v>7</v>
      </c>
      <c r="C184" s="82" t="s">
        <v>193</v>
      </c>
      <c r="D184" s="82"/>
      <c r="E184" s="82"/>
      <c r="F184" s="82"/>
      <c r="G184" s="82"/>
      <c r="H184" s="82"/>
      <c r="I184" s="83"/>
      <c r="J184" s="84">
        <v>2</v>
      </c>
      <c r="K184" s="84"/>
      <c r="L184" s="84"/>
      <c r="M184" s="85" t="s">
        <v>5</v>
      </c>
      <c r="N184" s="86"/>
      <c r="O184" s="87"/>
      <c r="P184" s="88"/>
      <c r="Q184" s="88"/>
      <c r="R184" s="87">
        <f t="shared" si="15"/>
        <v>0</v>
      </c>
      <c r="S184" s="88"/>
      <c r="T184" s="88"/>
      <c r="U184" s="88"/>
      <c r="V184" s="88"/>
      <c r="W184" s="88"/>
      <c r="X184" s="88"/>
      <c r="Y184" s="88"/>
      <c r="Z184" s="88"/>
      <c r="AA184" s="89"/>
    </row>
    <row r="185" spans="1:27" ht="26.1" customHeight="1" x14ac:dyDescent="0.15">
      <c r="A185" s="59"/>
      <c r="B185" s="60">
        <v>8</v>
      </c>
      <c r="C185" s="82" t="s">
        <v>178</v>
      </c>
      <c r="D185" s="82"/>
      <c r="E185" s="82"/>
      <c r="F185" s="82"/>
      <c r="G185" s="82"/>
      <c r="H185" s="82"/>
      <c r="I185" s="83"/>
      <c r="J185" s="84">
        <v>2</v>
      </c>
      <c r="K185" s="84"/>
      <c r="L185" s="84"/>
      <c r="M185" s="85" t="s">
        <v>5</v>
      </c>
      <c r="N185" s="86"/>
      <c r="O185" s="87"/>
      <c r="P185" s="88"/>
      <c r="Q185" s="88"/>
      <c r="R185" s="87">
        <f>+J185*O185</f>
        <v>0</v>
      </c>
      <c r="S185" s="88"/>
      <c r="T185" s="88"/>
      <c r="U185" s="88"/>
      <c r="V185" s="88"/>
      <c r="W185" s="88"/>
      <c r="X185" s="88"/>
      <c r="Y185" s="88"/>
      <c r="Z185" s="88"/>
      <c r="AA185" s="89"/>
    </row>
    <row r="186" spans="1:27" ht="26.1" customHeight="1" x14ac:dyDescent="0.15">
      <c r="A186" s="59"/>
      <c r="B186" s="60">
        <v>9</v>
      </c>
      <c r="C186" s="90" t="s">
        <v>194</v>
      </c>
      <c r="D186" s="90"/>
      <c r="E186" s="90"/>
      <c r="F186" s="90"/>
      <c r="G186" s="90"/>
      <c r="H186" s="90"/>
      <c r="I186" s="91"/>
      <c r="J186" s="84">
        <v>1</v>
      </c>
      <c r="K186" s="84"/>
      <c r="L186" s="84"/>
      <c r="M186" s="85" t="s">
        <v>5</v>
      </c>
      <c r="N186" s="86"/>
      <c r="O186" s="87"/>
      <c r="P186" s="88"/>
      <c r="Q186" s="88"/>
      <c r="R186" s="87">
        <f>+J186*O186</f>
        <v>0</v>
      </c>
      <c r="S186" s="88"/>
      <c r="T186" s="88"/>
      <c r="U186" s="88"/>
      <c r="V186" s="88"/>
      <c r="W186" s="88"/>
      <c r="X186" s="88"/>
      <c r="Y186" s="88"/>
      <c r="Z186" s="88"/>
      <c r="AA186" s="89"/>
    </row>
    <row r="187" spans="1:27" ht="26.1" customHeight="1" x14ac:dyDescent="0.15">
      <c r="A187" s="59"/>
      <c r="B187" s="60">
        <v>10</v>
      </c>
      <c r="C187" s="82" t="s">
        <v>195</v>
      </c>
      <c r="D187" s="82"/>
      <c r="E187" s="82"/>
      <c r="F187" s="82"/>
      <c r="G187" s="82"/>
      <c r="H187" s="82"/>
      <c r="I187" s="83"/>
      <c r="J187" s="84">
        <v>1</v>
      </c>
      <c r="K187" s="84"/>
      <c r="L187" s="84"/>
      <c r="M187" s="85" t="s">
        <v>5</v>
      </c>
      <c r="N187" s="86"/>
      <c r="O187" s="87"/>
      <c r="P187" s="88"/>
      <c r="Q187" s="88"/>
      <c r="R187" s="87">
        <f>+J187*O187</f>
        <v>0</v>
      </c>
      <c r="S187" s="88"/>
      <c r="T187" s="88"/>
      <c r="U187" s="88"/>
      <c r="V187" s="88"/>
      <c r="W187" s="88"/>
      <c r="X187" s="88"/>
      <c r="Y187" s="88"/>
      <c r="Z187" s="88"/>
      <c r="AA187" s="89"/>
    </row>
    <row r="188" spans="1:27" ht="26.1" customHeight="1" x14ac:dyDescent="0.15">
      <c r="A188" s="63"/>
      <c r="B188" s="64">
        <v>11</v>
      </c>
      <c r="C188" s="82" t="s">
        <v>196</v>
      </c>
      <c r="D188" s="82"/>
      <c r="E188" s="82"/>
      <c r="F188" s="82"/>
      <c r="G188" s="82"/>
      <c r="H188" s="82"/>
      <c r="I188" s="83"/>
      <c r="J188" s="84">
        <v>4</v>
      </c>
      <c r="K188" s="84"/>
      <c r="L188" s="84"/>
      <c r="M188" s="85" t="s">
        <v>5</v>
      </c>
      <c r="N188" s="86"/>
      <c r="O188" s="87"/>
      <c r="P188" s="88"/>
      <c r="Q188" s="88"/>
      <c r="R188" s="87">
        <f t="shared" ref="R188:R207" si="16">+J188*O188</f>
        <v>0</v>
      </c>
      <c r="S188" s="88"/>
      <c r="T188" s="88"/>
      <c r="U188" s="88"/>
      <c r="V188" s="88"/>
      <c r="W188" s="88"/>
      <c r="X188" s="88"/>
      <c r="Y188" s="88"/>
      <c r="Z188" s="88"/>
      <c r="AA188" s="89"/>
    </row>
    <row r="189" spans="1:27" ht="26.1" customHeight="1" x14ac:dyDescent="0.15">
      <c r="A189" s="59"/>
      <c r="B189" s="60">
        <v>12</v>
      </c>
      <c r="C189" s="90" t="s">
        <v>198</v>
      </c>
      <c r="D189" s="90"/>
      <c r="E189" s="90"/>
      <c r="F189" s="90"/>
      <c r="G189" s="90"/>
      <c r="H189" s="90"/>
      <c r="I189" s="91"/>
      <c r="J189" s="84">
        <v>2</v>
      </c>
      <c r="K189" s="84"/>
      <c r="L189" s="84"/>
      <c r="M189" s="85" t="s">
        <v>5</v>
      </c>
      <c r="N189" s="86"/>
      <c r="O189" s="87"/>
      <c r="P189" s="88"/>
      <c r="Q189" s="88"/>
      <c r="R189" s="87">
        <f t="shared" si="16"/>
        <v>0</v>
      </c>
      <c r="S189" s="88"/>
      <c r="T189" s="88"/>
      <c r="U189" s="88"/>
      <c r="V189" s="88"/>
      <c r="W189" s="88"/>
      <c r="X189" s="88"/>
      <c r="Y189" s="88"/>
      <c r="Z189" s="88"/>
      <c r="AA189" s="89"/>
    </row>
    <row r="190" spans="1:27" ht="26.1" customHeight="1" x14ac:dyDescent="0.15">
      <c r="A190" s="63"/>
      <c r="B190" s="64">
        <v>13</v>
      </c>
      <c r="C190" s="82" t="s">
        <v>199</v>
      </c>
      <c r="D190" s="82"/>
      <c r="E190" s="82"/>
      <c r="F190" s="82"/>
      <c r="G190" s="82"/>
      <c r="H190" s="82"/>
      <c r="I190" s="83"/>
      <c r="J190" s="84">
        <v>1</v>
      </c>
      <c r="K190" s="84"/>
      <c r="L190" s="84"/>
      <c r="M190" s="85" t="s">
        <v>5</v>
      </c>
      <c r="N190" s="86"/>
      <c r="O190" s="87"/>
      <c r="P190" s="88"/>
      <c r="Q190" s="88"/>
      <c r="R190" s="87">
        <f t="shared" si="16"/>
        <v>0</v>
      </c>
      <c r="S190" s="88"/>
      <c r="T190" s="88"/>
      <c r="U190" s="88"/>
      <c r="V190" s="88"/>
      <c r="W190" s="88"/>
      <c r="X190" s="88"/>
      <c r="Y190" s="88"/>
      <c r="Z190" s="88"/>
      <c r="AA190" s="89"/>
    </row>
    <row r="191" spans="1:27" ht="26.1" customHeight="1" x14ac:dyDescent="0.15">
      <c r="A191" s="59"/>
      <c r="B191" s="60">
        <v>14</v>
      </c>
      <c r="C191" s="82" t="s">
        <v>200</v>
      </c>
      <c r="D191" s="82"/>
      <c r="E191" s="82"/>
      <c r="F191" s="82"/>
      <c r="G191" s="82"/>
      <c r="H191" s="82"/>
      <c r="I191" s="83"/>
      <c r="J191" s="84">
        <v>2</v>
      </c>
      <c r="K191" s="84"/>
      <c r="L191" s="84"/>
      <c r="M191" s="85" t="s">
        <v>5</v>
      </c>
      <c r="N191" s="86"/>
      <c r="O191" s="87"/>
      <c r="P191" s="88"/>
      <c r="Q191" s="88"/>
      <c r="R191" s="87">
        <f t="shared" si="16"/>
        <v>0</v>
      </c>
      <c r="S191" s="88"/>
      <c r="T191" s="88"/>
      <c r="U191" s="88"/>
      <c r="V191" s="88"/>
      <c r="W191" s="88"/>
      <c r="X191" s="88"/>
      <c r="Y191" s="88"/>
      <c r="Z191" s="88"/>
      <c r="AA191" s="89"/>
    </row>
    <row r="192" spans="1:27" ht="26.1" customHeight="1" x14ac:dyDescent="0.15">
      <c r="A192" s="59"/>
      <c r="B192" s="64">
        <v>15</v>
      </c>
      <c r="C192" s="82" t="s">
        <v>201</v>
      </c>
      <c r="D192" s="82"/>
      <c r="E192" s="82"/>
      <c r="F192" s="82"/>
      <c r="G192" s="82"/>
      <c r="H192" s="82"/>
      <c r="I192" s="83"/>
      <c r="J192" s="84">
        <v>1</v>
      </c>
      <c r="K192" s="84"/>
      <c r="L192" s="84"/>
      <c r="M192" s="85" t="s">
        <v>5</v>
      </c>
      <c r="N192" s="86"/>
      <c r="O192" s="87"/>
      <c r="P192" s="88"/>
      <c r="Q192" s="88"/>
      <c r="R192" s="87">
        <f t="shared" si="16"/>
        <v>0</v>
      </c>
      <c r="S192" s="88"/>
      <c r="T192" s="88"/>
      <c r="U192" s="88"/>
      <c r="V192" s="88"/>
      <c r="W192" s="88"/>
      <c r="X192" s="88"/>
      <c r="Y192" s="88"/>
      <c r="Z192" s="88"/>
      <c r="AA192" s="89"/>
    </row>
    <row r="193" spans="1:27" ht="26.1" customHeight="1" x14ac:dyDescent="0.15">
      <c r="A193" s="59"/>
      <c r="B193" s="60">
        <v>16</v>
      </c>
      <c r="C193" s="92" t="s">
        <v>114</v>
      </c>
      <c r="D193" s="92"/>
      <c r="E193" s="92"/>
      <c r="F193" s="92"/>
      <c r="G193" s="92"/>
      <c r="H193" s="92"/>
      <c r="I193" s="93"/>
      <c r="J193" s="84">
        <v>2</v>
      </c>
      <c r="K193" s="84"/>
      <c r="L193" s="84"/>
      <c r="M193" s="85" t="s">
        <v>5</v>
      </c>
      <c r="N193" s="86"/>
      <c r="O193" s="87"/>
      <c r="P193" s="88"/>
      <c r="Q193" s="88"/>
      <c r="R193" s="87">
        <f t="shared" si="16"/>
        <v>0</v>
      </c>
      <c r="S193" s="88"/>
      <c r="T193" s="88"/>
      <c r="U193" s="88"/>
      <c r="V193" s="88"/>
      <c r="W193" s="88"/>
      <c r="X193" s="88"/>
      <c r="Y193" s="88"/>
      <c r="Z193" s="88"/>
      <c r="AA193" s="89"/>
    </row>
    <row r="194" spans="1:27" ht="26.1" customHeight="1" x14ac:dyDescent="0.15">
      <c r="A194" s="59"/>
      <c r="B194" s="64">
        <v>17</v>
      </c>
      <c r="C194" s="82" t="s">
        <v>123</v>
      </c>
      <c r="D194" s="82"/>
      <c r="E194" s="82"/>
      <c r="F194" s="82"/>
      <c r="G194" s="82"/>
      <c r="H194" s="82"/>
      <c r="I194" s="83"/>
      <c r="J194" s="84">
        <v>2</v>
      </c>
      <c r="K194" s="84"/>
      <c r="L194" s="84"/>
      <c r="M194" s="85" t="s">
        <v>5</v>
      </c>
      <c r="N194" s="86"/>
      <c r="O194" s="87"/>
      <c r="P194" s="88"/>
      <c r="Q194" s="88"/>
      <c r="R194" s="87">
        <f t="shared" si="16"/>
        <v>0</v>
      </c>
      <c r="S194" s="88"/>
      <c r="T194" s="88"/>
      <c r="U194" s="88"/>
      <c r="V194" s="88"/>
      <c r="W194" s="88"/>
      <c r="X194" s="88"/>
      <c r="Y194" s="88"/>
      <c r="Z194" s="88"/>
      <c r="AA194" s="89"/>
    </row>
    <row r="195" spans="1:27" ht="26.1" customHeight="1" x14ac:dyDescent="0.15">
      <c r="A195" s="59"/>
      <c r="B195" s="60">
        <v>18</v>
      </c>
      <c r="C195" s="82" t="s">
        <v>177</v>
      </c>
      <c r="D195" s="82"/>
      <c r="E195" s="82"/>
      <c r="F195" s="82"/>
      <c r="G195" s="82"/>
      <c r="H195" s="82"/>
      <c r="I195" s="83"/>
      <c r="J195" s="84">
        <v>1</v>
      </c>
      <c r="K195" s="84"/>
      <c r="L195" s="84"/>
      <c r="M195" s="85" t="s">
        <v>5</v>
      </c>
      <c r="N195" s="86"/>
      <c r="O195" s="87"/>
      <c r="P195" s="88"/>
      <c r="Q195" s="88"/>
      <c r="R195" s="87">
        <f t="shared" si="16"/>
        <v>0</v>
      </c>
      <c r="S195" s="88"/>
      <c r="T195" s="88"/>
      <c r="U195" s="88"/>
      <c r="V195" s="88"/>
      <c r="W195" s="88"/>
      <c r="X195" s="88"/>
      <c r="Y195" s="88"/>
      <c r="Z195" s="88"/>
      <c r="AA195" s="89"/>
    </row>
    <row r="196" spans="1:27" ht="26.1" customHeight="1" x14ac:dyDescent="0.15">
      <c r="A196" s="59"/>
      <c r="B196" s="64">
        <v>19</v>
      </c>
      <c r="C196" s="82" t="s">
        <v>168</v>
      </c>
      <c r="D196" s="82"/>
      <c r="E196" s="82"/>
      <c r="F196" s="82"/>
      <c r="G196" s="82"/>
      <c r="H196" s="82"/>
      <c r="I196" s="83"/>
      <c r="J196" s="84">
        <v>5</v>
      </c>
      <c r="K196" s="84"/>
      <c r="L196" s="84"/>
      <c r="M196" s="85" t="s">
        <v>5</v>
      </c>
      <c r="N196" s="86"/>
      <c r="O196" s="87"/>
      <c r="P196" s="88"/>
      <c r="Q196" s="88"/>
      <c r="R196" s="87">
        <f t="shared" si="16"/>
        <v>0</v>
      </c>
      <c r="S196" s="88"/>
      <c r="T196" s="88"/>
      <c r="U196" s="88"/>
      <c r="V196" s="88"/>
      <c r="W196" s="88"/>
      <c r="X196" s="88"/>
      <c r="Y196" s="88"/>
      <c r="Z196" s="88"/>
      <c r="AA196" s="89"/>
    </row>
    <row r="197" spans="1:27" ht="26.1" customHeight="1" x14ac:dyDescent="0.15">
      <c r="A197" s="59"/>
      <c r="B197" s="60">
        <v>20</v>
      </c>
      <c r="C197" s="90" t="s">
        <v>10</v>
      </c>
      <c r="D197" s="90"/>
      <c r="E197" s="90"/>
      <c r="F197" s="90"/>
      <c r="G197" s="90"/>
      <c r="H197" s="90"/>
      <c r="I197" s="91"/>
      <c r="J197" s="84">
        <v>2</v>
      </c>
      <c r="K197" s="84"/>
      <c r="L197" s="84"/>
      <c r="M197" s="85" t="s">
        <v>5</v>
      </c>
      <c r="N197" s="86"/>
      <c r="O197" s="87"/>
      <c r="P197" s="88"/>
      <c r="Q197" s="88"/>
      <c r="R197" s="87">
        <f t="shared" si="16"/>
        <v>0</v>
      </c>
      <c r="S197" s="88"/>
      <c r="T197" s="88"/>
      <c r="U197" s="88"/>
      <c r="V197" s="88"/>
      <c r="W197" s="88"/>
      <c r="X197" s="88"/>
      <c r="Y197" s="88"/>
      <c r="Z197" s="88"/>
      <c r="AA197" s="89"/>
    </row>
    <row r="198" spans="1:27" ht="26.1" customHeight="1" x14ac:dyDescent="0.15">
      <c r="A198" s="59"/>
      <c r="B198" s="64">
        <v>21</v>
      </c>
      <c r="C198" s="82" t="s">
        <v>117</v>
      </c>
      <c r="D198" s="82"/>
      <c r="E198" s="82"/>
      <c r="F198" s="82"/>
      <c r="G198" s="82"/>
      <c r="H198" s="82"/>
      <c r="I198" s="83"/>
      <c r="J198" s="84">
        <v>1</v>
      </c>
      <c r="K198" s="84"/>
      <c r="L198" s="84"/>
      <c r="M198" s="85" t="s">
        <v>5</v>
      </c>
      <c r="N198" s="86"/>
      <c r="O198" s="87"/>
      <c r="P198" s="88"/>
      <c r="Q198" s="88"/>
      <c r="R198" s="87">
        <f t="shared" si="16"/>
        <v>0</v>
      </c>
      <c r="S198" s="88"/>
      <c r="T198" s="88"/>
      <c r="U198" s="88"/>
      <c r="V198" s="88"/>
      <c r="W198" s="88"/>
      <c r="X198" s="88"/>
      <c r="Y198" s="88"/>
      <c r="Z198" s="88"/>
      <c r="AA198" s="89"/>
    </row>
    <row r="199" spans="1:27" ht="26.1" customHeight="1" x14ac:dyDescent="0.15">
      <c r="A199" s="59"/>
      <c r="B199" s="60">
        <v>22</v>
      </c>
      <c r="C199" s="82" t="s">
        <v>132</v>
      </c>
      <c r="D199" s="82"/>
      <c r="E199" s="82"/>
      <c r="F199" s="82"/>
      <c r="G199" s="82"/>
      <c r="H199" s="82"/>
      <c r="I199" s="83"/>
      <c r="J199" s="84">
        <v>2</v>
      </c>
      <c r="K199" s="84"/>
      <c r="L199" s="84"/>
      <c r="M199" s="85" t="s">
        <v>5</v>
      </c>
      <c r="N199" s="86"/>
      <c r="O199" s="87"/>
      <c r="P199" s="88"/>
      <c r="Q199" s="88"/>
      <c r="R199" s="87">
        <f t="shared" si="16"/>
        <v>0</v>
      </c>
      <c r="S199" s="88"/>
      <c r="T199" s="88"/>
      <c r="U199" s="88"/>
      <c r="V199" s="88"/>
      <c r="W199" s="88"/>
      <c r="X199" s="88"/>
      <c r="Y199" s="88"/>
      <c r="Z199" s="88"/>
      <c r="AA199" s="89"/>
    </row>
    <row r="200" spans="1:27" ht="26.1" customHeight="1" x14ac:dyDescent="0.15">
      <c r="A200" s="59"/>
      <c r="B200" s="64">
        <v>23</v>
      </c>
      <c r="C200" s="82" t="s">
        <v>212</v>
      </c>
      <c r="D200" s="82"/>
      <c r="E200" s="82"/>
      <c r="F200" s="82"/>
      <c r="G200" s="82"/>
      <c r="H200" s="82"/>
      <c r="I200" s="83"/>
      <c r="J200" s="84">
        <v>1</v>
      </c>
      <c r="K200" s="84"/>
      <c r="L200" s="84"/>
      <c r="M200" s="85" t="s">
        <v>5</v>
      </c>
      <c r="N200" s="86"/>
      <c r="O200" s="87"/>
      <c r="P200" s="88"/>
      <c r="Q200" s="88"/>
      <c r="R200" s="87">
        <f t="shared" si="16"/>
        <v>0</v>
      </c>
      <c r="S200" s="88"/>
      <c r="T200" s="88"/>
      <c r="U200" s="88"/>
      <c r="V200" s="88"/>
      <c r="W200" s="88"/>
      <c r="X200" s="88"/>
      <c r="Y200" s="88"/>
      <c r="Z200" s="88"/>
      <c r="AA200" s="89"/>
    </row>
    <row r="201" spans="1:27" ht="26.1" customHeight="1" x14ac:dyDescent="0.15">
      <c r="A201" s="59"/>
      <c r="B201" s="60">
        <v>24</v>
      </c>
      <c r="C201" s="90" t="s">
        <v>215</v>
      </c>
      <c r="D201" s="90"/>
      <c r="E201" s="90"/>
      <c r="F201" s="90"/>
      <c r="G201" s="90"/>
      <c r="H201" s="90"/>
      <c r="I201" s="91"/>
      <c r="J201" s="84">
        <v>5</v>
      </c>
      <c r="K201" s="84"/>
      <c r="L201" s="84"/>
      <c r="M201" s="85" t="s">
        <v>5</v>
      </c>
      <c r="N201" s="86"/>
      <c r="O201" s="87"/>
      <c r="P201" s="88"/>
      <c r="Q201" s="88"/>
      <c r="R201" s="87">
        <f t="shared" si="16"/>
        <v>0</v>
      </c>
      <c r="S201" s="88"/>
      <c r="T201" s="88"/>
      <c r="U201" s="88"/>
      <c r="V201" s="88"/>
      <c r="W201" s="88"/>
      <c r="X201" s="88"/>
      <c r="Y201" s="88"/>
      <c r="Z201" s="88"/>
      <c r="AA201" s="89"/>
    </row>
    <row r="202" spans="1:27" ht="26.1" customHeight="1" x14ac:dyDescent="0.15">
      <c r="A202" s="59"/>
      <c r="B202" s="64">
        <v>25</v>
      </c>
      <c r="C202" s="90" t="s">
        <v>216</v>
      </c>
      <c r="D202" s="90"/>
      <c r="E202" s="90"/>
      <c r="F202" s="90"/>
      <c r="G202" s="90"/>
      <c r="H202" s="90"/>
      <c r="I202" s="91"/>
      <c r="J202" s="84">
        <v>1</v>
      </c>
      <c r="K202" s="84"/>
      <c r="L202" s="84"/>
      <c r="M202" s="85" t="s">
        <v>5</v>
      </c>
      <c r="N202" s="86"/>
      <c r="O202" s="87"/>
      <c r="P202" s="88"/>
      <c r="Q202" s="88"/>
      <c r="R202" s="87">
        <f t="shared" si="16"/>
        <v>0</v>
      </c>
      <c r="S202" s="88"/>
      <c r="T202" s="88"/>
      <c r="U202" s="88"/>
      <c r="V202" s="88"/>
      <c r="W202" s="88"/>
      <c r="X202" s="88"/>
      <c r="Y202" s="88"/>
      <c r="Z202" s="88"/>
      <c r="AA202" s="89"/>
    </row>
    <row r="203" spans="1:27" ht="26.1" customHeight="1" x14ac:dyDescent="0.15">
      <c r="A203" s="59"/>
      <c r="B203" s="60">
        <v>26</v>
      </c>
      <c r="C203" s="82" t="s">
        <v>217</v>
      </c>
      <c r="D203" s="82"/>
      <c r="E203" s="82"/>
      <c r="F203" s="82"/>
      <c r="G203" s="82"/>
      <c r="H203" s="82"/>
      <c r="I203" s="83"/>
      <c r="J203" s="84">
        <v>1</v>
      </c>
      <c r="K203" s="84"/>
      <c r="L203" s="84"/>
      <c r="M203" s="85" t="s">
        <v>5</v>
      </c>
      <c r="N203" s="86"/>
      <c r="O203" s="87"/>
      <c r="P203" s="88"/>
      <c r="Q203" s="88"/>
      <c r="R203" s="87">
        <f t="shared" si="16"/>
        <v>0</v>
      </c>
      <c r="S203" s="88"/>
      <c r="T203" s="88"/>
      <c r="U203" s="88"/>
      <c r="V203" s="88"/>
      <c r="W203" s="88"/>
      <c r="X203" s="88"/>
      <c r="Y203" s="88"/>
      <c r="Z203" s="88"/>
      <c r="AA203" s="89"/>
    </row>
    <row r="204" spans="1:27" ht="26.1" customHeight="1" x14ac:dyDescent="0.15">
      <c r="A204" s="59"/>
      <c r="B204" s="64">
        <v>27</v>
      </c>
      <c r="C204" s="82" t="s">
        <v>210</v>
      </c>
      <c r="D204" s="82"/>
      <c r="E204" s="82"/>
      <c r="F204" s="82"/>
      <c r="G204" s="82"/>
      <c r="H204" s="82"/>
      <c r="I204" s="83"/>
      <c r="J204" s="84">
        <v>2</v>
      </c>
      <c r="K204" s="84"/>
      <c r="L204" s="84"/>
      <c r="M204" s="85" t="s">
        <v>5</v>
      </c>
      <c r="N204" s="86"/>
      <c r="O204" s="87"/>
      <c r="P204" s="88"/>
      <c r="Q204" s="88"/>
      <c r="R204" s="87">
        <f t="shared" si="16"/>
        <v>0</v>
      </c>
      <c r="S204" s="88"/>
      <c r="T204" s="88"/>
      <c r="U204" s="88"/>
      <c r="V204" s="88"/>
      <c r="W204" s="88"/>
      <c r="X204" s="88"/>
      <c r="Y204" s="88"/>
      <c r="Z204" s="88"/>
      <c r="AA204" s="89"/>
    </row>
    <row r="205" spans="1:27" ht="26.1" customHeight="1" x14ac:dyDescent="0.15">
      <c r="A205" s="59"/>
      <c r="B205" s="60">
        <v>28</v>
      </c>
      <c r="C205" s="82" t="s">
        <v>209</v>
      </c>
      <c r="D205" s="82"/>
      <c r="E205" s="82"/>
      <c r="F205" s="82"/>
      <c r="G205" s="82"/>
      <c r="H205" s="82"/>
      <c r="I205" s="83"/>
      <c r="J205" s="84">
        <v>1</v>
      </c>
      <c r="K205" s="84"/>
      <c r="L205" s="84"/>
      <c r="M205" s="85" t="s">
        <v>5</v>
      </c>
      <c r="N205" s="86"/>
      <c r="O205" s="87"/>
      <c r="P205" s="88"/>
      <c r="Q205" s="88"/>
      <c r="R205" s="87">
        <f t="shared" si="16"/>
        <v>0</v>
      </c>
      <c r="S205" s="88"/>
      <c r="T205" s="88"/>
      <c r="U205" s="88"/>
      <c r="V205" s="88"/>
      <c r="W205" s="88"/>
      <c r="X205" s="88"/>
      <c r="Y205" s="88"/>
      <c r="Z205" s="88"/>
      <c r="AA205" s="89"/>
    </row>
    <row r="206" spans="1:27" ht="26.1" customHeight="1" x14ac:dyDescent="0.15">
      <c r="A206" s="59"/>
      <c r="B206" s="64">
        <v>29</v>
      </c>
      <c r="C206" s="90" t="s">
        <v>203</v>
      </c>
      <c r="D206" s="90"/>
      <c r="E206" s="90"/>
      <c r="F206" s="90"/>
      <c r="G206" s="90"/>
      <c r="H206" s="90"/>
      <c r="I206" s="91"/>
      <c r="J206" s="84">
        <v>1</v>
      </c>
      <c r="K206" s="84"/>
      <c r="L206" s="84"/>
      <c r="M206" s="85" t="s">
        <v>5</v>
      </c>
      <c r="N206" s="86"/>
      <c r="O206" s="87"/>
      <c r="P206" s="88"/>
      <c r="Q206" s="88"/>
      <c r="R206" s="87">
        <f t="shared" si="16"/>
        <v>0</v>
      </c>
      <c r="S206" s="88"/>
      <c r="T206" s="88"/>
      <c r="U206" s="88"/>
      <c r="V206" s="88"/>
      <c r="W206" s="88"/>
      <c r="X206" s="88"/>
      <c r="Y206" s="88"/>
      <c r="Z206" s="88"/>
      <c r="AA206" s="89"/>
    </row>
    <row r="207" spans="1:27" ht="26.1" customHeight="1" x14ac:dyDescent="0.15">
      <c r="A207" s="59"/>
      <c r="B207" s="60">
        <v>30</v>
      </c>
      <c r="C207" s="82" t="s">
        <v>204</v>
      </c>
      <c r="D207" s="82"/>
      <c r="E207" s="82"/>
      <c r="F207" s="82"/>
      <c r="G207" s="82"/>
      <c r="H207" s="82"/>
      <c r="I207" s="83"/>
      <c r="J207" s="84">
        <v>1</v>
      </c>
      <c r="K207" s="84"/>
      <c r="L207" s="84"/>
      <c r="M207" s="85" t="s">
        <v>5</v>
      </c>
      <c r="N207" s="86"/>
      <c r="O207" s="87"/>
      <c r="P207" s="88"/>
      <c r="Q207" s="88"/>
      <c r="R207" s="87">
        <f t="shared" si="16"/>
        <v>0</v>
      </c>
      <c r="S207" s="88"/>
      <c r="T207" s="88"/>
      <c r="U207" s="88"/>
      <c r="V207" s="88"/>
      <c r="W207" s="88"/>
      <c r="X207" s="88"/>
      <c r="Y207" s="88"/>
      <c r="Z207" s="88"/>
      <c r="AA207" s="89"/>
    </row>
  </sheetData>
  <mergeCells count="1013">
    <mergeCell ref="A1:D3"/>
    <mergeCell ref="E1:I3"/>
    <mergeCell ref="J1:L3"/>
    <mergeCell ref="M1:N3"/>
    <mergeCell ref="O1:Q3"/>
    <mergeCell ref="R1:AA3"/>
    <mergeCell ref="A6:I6"/>
    <mergeCell ref="J6:L6"/>
    <mergeCell ref="M6:N6"/>
    <mergeCell ref="O6:Q6"/>
    <mergeCell ref="R6:AA6"/>
    <mergeCell ref="C7:I7"/>
    <mergeCell ref="J7:L7"/>
    <mergeCell ref="M7:N7"/>
    <mergeCell ref="O7:Q7"/>
    <mergeCell ref="R7:AA7"/>
    <mergeCell ref="A4:I4"/>
    <mergeCell ref="J4:L4"/>
    <mergeCell ref="M4:N4"/>
    <mergeCell ref="O4:Q4"/>
    <mergeCell ref="R4:AA4"/>
    <mergeCell ref="E5:I5"/>
    <mergeCell ref="J5:L5"/>
    <mergeCell ref="M5:N5"/>
    <mergeCell ref="O5:Q5"/>
    <mergeCell ref="R5:AA5"/>
    <mergeCell ref="C10:I10"/>
    <mergeCell ref="J10:L10"/>
    <mergeCell ref="M10:N10"/>
    <mergeCell ref="O10:Q10"/>
    <mergeCell ref="R10:AA10"/>
    <mergeCell ref="C11:I11"/>
    <mergeCell ref="J11:L11"/>
    <mergeCell ref="M11:N11"/>
    <mergeCell ref="O11:Q11"/>
    <mergeCell ref="R11:AA11"/>
    <mergeCell ref="C8:I8"/>
    <mergeCell ref="J8:L8"/>
    <mergeCell ref="M8:N8"/>
    <mergeCell ref="O8:Q8"/>
    <mergeCell ref="R8:AA8"/>
    <mergeCell ref="C9:I9"/>
    <mergeCell ref="J9:L9"/>
    <mergeCell ref="M9:N9"/>
    <mergeCell ref="O9:Q9"/>
    <mergeCell ref="R9:AA9"/>
    <mergeCell ref="C14:I14"/>
    <mergeCell ref="J14:L14"/>
    <mergeCell ref="M14:N14"/>
    <mergeCell ref="O14:Q14"/>
    <mergeCell ref="R14:AA14"/>
    <mergeCell ref="C15:I15"/>
    <mergeCell ref="J15:L15"/>
    <mergeCell ref="M15:N15"/>
    <mergeCell ref="O15:Q15"/>
    <mergeCell ref="R15:AA15"/>
    <mergeCell ref="C12:I12"/>
    <mergeCell ref="J12:L12"/>
    <mergeCell ref="M12:N12"/>
    <mergeCell ref="O12:Q12"/>
    <mergeCell ref="R12:AA12"/>
    <mergeCell ref="C13:I13"/>
    <mergeCell ref="J13:L13"/>
    <mergeCell ref="M13:N13"/>
    <mergeCell ref="O13:Q13"/>
    <mergeCell ref="R13:AA13"/>
    <mergeCell ref="C18:I18"/>
    <mergeCell ref="J18:L18"/>
    <mergeCell ref="M18:N18"/>
    <mergeCell ref="O18:Q18"/>
    <mergeCell ref="R18:AA18"/>
    <mergeCell ref="C19:I19"/>
    <mergeCell ref="J19:L19"/>
    <mergeCell ref="M19:N19"/>
    <mergeCell ref="O19:Q19"/>
    <mergeCell ref="R19:AA19"/>
    <mergeCell ref="C16:I16"/>
    <mergeCell ref="J16:L16"/>
    <mergeCell ref="M16:N16"/>
    <mergeCell ref="O16:Q16"/>
    <mergeCell ref="R16:AA16"/>
    <mergeCell ref="C17:I17"/>
    <mergeCell ref="J17:L17"/>
    <mergeCell ref="M17:N17"/>
    <mergeCell ref="O17:Q17"/>
    <mergeCell ref="R17:AA17"/>
    <mergeCell ref="C22:I22"/>
    <mergeCell ref="J22:L22"/>
    <mergeCell ref="M22:N22"/>
    <mergeCell ref="O22:Q22"/>
    <mergeCell ref="R22:AA22"/>
    <mergeCell ref="C23:I23"/>
    <mergeCell ref="J23:L23"/>
    <mergeCell ref="M23:N23"/>
    <mergeCell ref="O23:Q23"/>
    <mergeCell ref="R23:AA23"/>
    <mergeCell ref="C20:I20"/>
    <mergeCell ref="J20:L20"/>
    <mergeCell ref="M20:N20"/>
    <mergeCell ref="O20:Q20"/>
    <mergeCell ref="R20:AA20"/>
    <mergeCell ref="C21:I21"/>
    <mergeCell ref="J21:L21"/>
    <mergeCell ref="M21:N21"/>
    <mergeCell ref="O21:Q21"/>
    <mergeCell ref="R21:AA21"/>
    <mergeCell ref="C26:I26"/>
    <mergeCell ref="J26:L26"/>
    <mergeCell ref="M26:N26"/>
    <mergeCell ref="O26:Q26"/>
    <mergeCell ref="R26:AA26"/>
    <mergeCell ref="C27:I27"/>
    <mergeCell ref="J27:L27"/>
    <mergeCell ref="M27:N27"/>
    <mergeCell ref="O27:Q27"/>
    <mergeCell ref="R27:AA27"/>
    <mergeCell ref="C24:I24"/>
    <mergeCell ref="J24:L24"/>
    <mergeCell ref="M24:N24"/>
    <mergeCell ref="O24:Q24"/>
    <mergeCell ref="R24:AA24"/>
    <mergeCell ref="C25:I25"/>
    <mergeCell ref="J25:L25"/>
    <mergeCell ref="M25:N25"/>
    <mergeCell ref="O25:Q25"/>
    <mergeCell ref="R25:AA25"/>
    <mergeCell ref="C30:I30"/>
    <mergeCell ref="J30:L30"/>
    <mergeCell ref="M30:N30"/>
    <mergeCell ref="O30:Q30"/>
    <mergeCell ref="R30:AA30"/>
    <mergeCell ref="C31:I31"/>
    <mergeCell ref="J31:L31"/>
    <mergeCell ref="M31:N31"/>
    <mergeCell ref="O31:Q31"/>
    <mergeCell ref="R31:AA31"/>
    <mergeCell ref="C28:I28"/>
    <mergeCell ref="J28:L28"/>
    <mergeCell ref="M28:N28"/>
    <mergeCell ref="O28:Q28"/>
    <mergeCell ref="R28:AA28"/>
    <mergeCell ref="C29:I29"/>
    <mergeCell ref="J29:L29"/>
    <mergeCell ref="M29:N29"/>
    <mergeCell ref="O29:Q29"/>
    <mergeCell ref="R29:AA29"/>
    <mergeCell ref="C34:I34"/>
    <mergeCell ref="J34:L34"/>
    <mergeCell ref="M34:N34"/>
    <mergeCell ref="O34:Q34"/>
    <mergeCell ref="R34:AA34"/>
    <mergeCell ref="C35:I35"/>
    <mergeCell ref="J35:L35"/>
    <mergeCell ref="M35:N35"/>
    <mergeCell ref="O35:Q35"/>
    <mergeCell ref="R35:AA35"/>
    <mergeCell ref="C32:I32"/>
    <mergeCell ref="J32:L32"/>
    <mergeCell ref="M32:N32"/>
    <mergeCell ref="O32:Q32"/>
    <mergeCell ref="R32:AA32"/>
    <mergeCell ref="C33:I33"/>
    <mergeCell ref="J33:L33"/>
    <mergeCell ref="M33:N33"/>
    <mergeCell ref="O33:Q33"/>
    <mergeCell ref="R33:AA33"/>
    <mergeCell ref="C38:I38"/>
    <mergeCell ref="J38:L38"/>
    <mergeCell ref="M38:N38"/>
    <mergeCell ref="O38:Q38"/>
    <mergeCell ref="R38:AA38"/>
    <mergeCell ref="C39:I39"/>
    <mergeCell ref="J39:L39"/>
    <mergeCell ref="M39:N39"/>
    <mergeCell ref="O39:Q39"/>
    <mergeCell ref="R39:AA39"/>
    <mergeCell ref="C36:I36"/>
    <mergeCell ref="J36:L36"/>
    <mergeCell ref="M36:N36"/>
    <mergeCell ref="O36:Q36"/>
    <mergeCell ref="R36:AA36"/>
    <mergeCell ref="C37:I37"/>
    <mergeCell ref="J37:L37"/>
    <mergeCell ref="M37:N37"/>
    <mergeCell ref="O37:Q37"/>
    <mergeCell ref="R37:AA37"/>
    <mergeCell ref="C42:I42"/>
    <mergeCell ref="J42:L42"/>
    <mergeCell ref="M42:N42"/>
    <mergeCell ref="O42:Q42"/>
    <mergeCell ref="R42:AA42"/>
    <mergeCell ref="C43:I43"/>
    <mergeCell ref="J43:L43"/>
    <mergeCell ref="M43:N43"/>
    <mergeCell ref="O43:Q43"/>
    <mergeCell ref="R43:AA43"/>
    <mergeCell ref="C40:I40"/>
    <mergeCell ref="J40:L40"/>
    <mergeCell ref="M40:N40"/>
    <mergeCell ref="O40:Q40"/>
    <mergeCell ref="R40:AA40"/>
    <mergeCell ref="C41:I41"/>
    <mergeCell ref="J41:L41"/>
    <mergeCell ref="M41:N41"/>
    <mergeCell ref="O41:Q41"/>
    <mergeCell ref="R41:AA41"/>
    <mergeCell ref="C46:I46"/>
    <mergeCell ref="J46:L46"/>
    <mergeCell ref="M46:N46"/>
    <mergeCell ref="O46:Q46"/>
    <mergeCell ref="R46:AA46"/>
    <mergeCell ref="C47:I47"/>
    <mergeCell ref="J47:L47"/>
    <mergeCell ref="M47:N47"/>
    <mergeCell ref="O47:Q47"/>
    <mergeCell ref="R47:AA47"/>
    <mergeCell ref="C44:I44"/>
    <mergeCell ref="J44:L44"/>
    <mergeCell ref="M44:N44"/>
    <mergeCell ref="O44:Q44"/>
    <mergeCell ref="R44:AA44"/>
    <mergeCell ref="C45:I45"/>
    <mergeCell ref="J45:L45"/>
    <mergeCell ref="M45:N45"/>
    <mergeCell ref="O45:Q45"/>
    <mergeCell ref="R45:AA45"/>
    <mergeCell ref="C50:I50"/>
    <mergeCell ref="J50:L50"/>
    <mergeCell ref="M50:N50"/>
    <mergeCell ref="O50:Q50"/>
    <mergeCell ref="R50:AA50"/>
    <mergeCell ref="A51:I51"/>
    <mergeCell ref="J51:L51"/>
    <mergeCell ref="M51:N51"/>
    <mergeCell ref="O51:Q51"/>
    <mergeCell ref="R51:AA51"/>
    <mergeCell ref="C48:I48"/>
    <mergeCell ref="J48:L48"/>
    <mergeCell ref="M48:N48"/>
    <mergeCell ref="O48:Q48"/>
    <mergeCell ref="R48:AA48"/>
    <mergeCell ref="C49:I49"/>
    <mergeCell ref="J49:L49"/>
    <mergeCell ref="M49:N49"/>
    <mergeCell ref="O49:Q49"/>
    <mergeCell ref="R49:AA49"/>
    <mergeCell ref="C54:I54"/>
    <mergeCell ref="J54:L54"/>
    <mergeCell ref="M54:N54"/>
    <mergeCell ref="O54:Q54"/>
    <mergeCell ref="R54:AA54"/>
    <mergeCell ref="C55:I55"/>
    <mergeCell ref="J55:L55"/>
    <mergeCell ref="M55:N55"/>
    <mergeCell ref="O55:Q55"/>
    <mergeCell ref="R55:AA55"/>
    <mergeCell ref="C52:I52"/>
    <mergeCell ref="J52:L52"/>
    <mergeCell ref="M52:N52"/>
    <mergeCell ref="O52:Q52"/>
    <mergeCell ref="R52:AA52"/>
    <mergeCell ref="C53:I53"/>
    <mergeCell ref="J53:L53"/>
    <mergeCell ref="M53:N53"/>
    <mergeCell ref="O53:Q53"/>
    <mergeCell ref="R53:AA53"/>
    <mergeCell ref="C58:I58"/>
    <mergeCell ref="J58:L58"/>
    <mergeCell ref="M58:N58"/>
    <mergeCell ref="O58:Q58"/>
    <mergeCell ref="R58:AA58"/>
    <mergeCell ref="C59:I59"/>
    <mergeCell ref="J59:L59"/>
    <mergeCell ref="M59:N59"/>
    <mergeCell ref="O59:Q59"/>
    <mergeCell ref="R59:AA59"/>
    <mergeCell ref="C56:I56"/>
    <mergeCell ref="J56:L56"/>
    <mergeCell ref="M56:N56"/>
    <mergeCell ref="O56:Q56"/>
    <mergeCell ref="R56:AA56"/>
    <mergeCell ref="C57:I57"/>
    <mergeCell ref="J57:L57"/>
    <mergeCell ref="M57:N57"/>
    <mergeCell ref="O57:Q57"/>
    <mergeCell ref="R57:AA57"/>
    <mergeCell ref="C62:I62"/>
    <mergeCell ref="J62:L62"/>
    <mergeCell ref="M62:N62"/>
    <mergeCell ref="O62:Q62"/>
    <mergeCell ref="R62:AA62"/>
    <mergeCell ref="C63:I63"/>
    <mergeCell ref="J63:L63"/>
    <mergeCell ref="M63:N63"/>
    <mergeCell ref="O63:Q63"/>
    <mergeCell ref="R63:AA63"/>
    <mergeCell ref="C60:I60"/>
    <mergeCell ref="J60:L60"/>
    <mergeCell ref="M60:N60"/>
    <mergeCell ref="O60:Q60"/>
    <mergeCell ref="R60:AA60"/>
    <mergeCell ref="C61:I61"/>
    <mergeCell ref="J61:L61"/>
    <mergeCell ref="M61:N61"/>
    <mergeCell ref="O61:Q61"/>
    <mergeCell ref="R61:AA61"/>
    <mergeCell ref="C66:I66"/>
    <mergeCell ref="J66:L66"/>
    <mergeCell ref="M66:N66"/>
    <mergeCell ref="O66:Q66"/>
    <mergeCell ref="R66:AA66"/>
    <mergeCell ref="C67:I67"/>
    <mergeCell ref="J67:L67"/>
    <mergeCell ref="M67:N67"/>
    <mergeCell ref="O67:Q67"/>
    <mergeCell ref="R67:AA67"/>
    <mergeCell ref="C64:I64"/>
    <mergeCell ref="J64:L64"/>
    <mergeCell ref="M64:N64"/>
    <mergeCell ref="O64:Q64"/>
    <mergeCell ref="R64:AA64"/>
    <mergeCell ref="C65:I65"/>
    <mergeCell ref="J65:L65"/>
    <mergeCell ref="M65:N65"/>
    <mergeCell ref="O65:Q65"/>
    <mergeCell ref="R65:AA65"/>
    <mergeCell ref="C70:I70"/>
    <mergeCell ref="J70:L70"/>
    <mergeCell ref="M70:N70"/>
    <mergeCell ref="O70:Q70"/>
    <mergeCell ref="R70:AA70"/>
    <mergeCell ref="C71:I71"/>
    <mergeCell ref="J71:L71"/>
    <mergeCell ref="M71:N71"/>
    <mergeCell ref="O71:Q71"/>
    <mergeCell ref="R71:AA71"/>
    <mergeCell ref="C68:I68"/>
    <mergeCell ref="J68:L68"/>
    <mergeCell ref="M68:N68"/>
    <mergeCell ref="O68:Q68"/>
    <mergeCell ref="R68:AA68"/>
    <mergeCell ref="C69:I69"/>
    <mergeCell ref="J69:L69"/>
    <mergeCell ref="M69:N69"/>
    <mergeCell ref="O69:Q69"/>
    <mergeCell ref="R69:AA69"/>
    <mergeCell ref="C74:I74"/>
    <mergeCell ref="J74:L74"/>
    <mergeCell ref="M74:N74"/>
    <mergeCell ref="O74:Q74"/>
    <mergeCell ref="R74:AA74"/>
    <mergeCell ref="A75:I75"/>
    <mergeCell ref="J75:L75"/>
    <mergeCell ref="M75:N75"/>
    <mergeCell ref="O75:Q75"/>
    <mergeCell ref="R75:AA75"/>
    <mergeCell ref="C72:I72"/>
    <mergeCell ref="J72:L72"/>
    <mergeCell ref="M72:N72"/>
    <mergeCell ref="O72:Q72"/>
    <mergeCell ref="R72:AA72"/>
    <mergeCell ref="C73:I73"/>
    <mergeCell ref="J73:L73"/>
    <mergeCell ref="M73:N73"/>
    <mergeCell ref="O73:Q73"/>
    <mergeCell ref="R73:AA73"/>
    <mergeCell ref="C78:I78"/>
    <mergeCell ref="J78:L78"/>
    <mergeCell ref="M78:N78"/>
    <mergeCell ref="O78:Q78"/>
    <mergeCell ref="R78:AA78"/>
    <mergeCell ref="C79:I79"/>
    <mergeCell ref="J79:L79"/>
    <mergeCell ref="M79:N79"/>
    <mergeCell ref="O79:Q79"/>
    <mergeCell ref="R79:AA79"/>
    <mergeCell ref="C76:I76"/>
    <mergeCell ref="J76:L76"/>
    <mergeCell ref="M76:N76"/>
    <mergeCell ref="O76:Q76"/>
    <mergeCell ref="R76:AA76"/>
    <mergeCell ref="C77:I77"/>
    <mergeCell ref="J77:L77"/>
    <mergeCell ref="M77:N77"/>
    <mergeCell ref="O77:Q77"/>
    <mergeCell ref="R77:AA77"/>
    <mergeCell ref="C82:I82"/>
    <mergeCell ref="J82:L82"/>
    <mergeCell ref="M82:N82"/>
    <mergeCell ref="O82:Q82"/>
    <mergeCell ref="R82:AA82"/>
    <mergeCell ref="C83:I83"/>
    <mergeCell ref="J83:L83"/>
    <mergeCell ref="M83:N83"/>
    <mergeCell ref="O83:Q83"/>
    <mergeCell ref="R83:AA83"/>
    <mergeCell ref="C80:I80"/>
    <mergeCell ref="J80:L80"/>
    <mergeCell ref="M80:N80"/>
    <mergeCell ref="O80:Q80"/>
    <mergeCell ref="R80:AA80"/>
    <mergeCell ref="C81:I81"/>
    <mergeCell ref="J81:L81"/>
    <mergeCell ref="M81:N81"/>
    <mergeCell ref="O81:Q81"/>
    <mergeCell ref="R81:AA81"/>
    <mergeCell ref="C86:I86"/>
    <mergeCell ref="J86:L86"/>
    <mergeCell ref="M86:N86"/>
    <mergeCell ref="O86:Q86"/>
    <mergeCell ref="R86:AA86"/>
    <mergeCell ref="C87:I87"/>
    <mergeCell ref="J87:L87"/>
    <mergeCell ref="M87:N87"/>
    <mergeCell ref="O87:Q87"/>
    <mergeCell ref="R87:AA87"/>
    <mergeCell ref="C84:I84"/>
    <mergeCell ref="J84:L84"/>
    <mergeCell ref="M84:N84"/>
    <mergeCell ref="O84:Q84"/>
    <mergeCell ref="R84:AA84"/>
    <mergeCell ref="C85:I85"/>
    <mergeCell ref="J85:L85"/>
    <mergeCell ref="M85:N85"/>
    <mergeCell ref="O85:Q85"/>
    <mergeCell ref="R85:AA85"/>
    <mergeCell ref="C90:I90"/>
    <mergeCell ref="J90:L90"/>
    <mergeCell ref="M90:N90"/>
    <mergeCell ref="O90:Q90"/>
    <mergeCell ref="R90:AA90"/>
    <mergeCell ref="C91:I91"/>
    <mergeCell ref="J91:L91"/>
    <mergeCell ref="M91:N91"/>
    <mergeCell ref="O91:Q91"/>
    <mergeCell ref="R91:AA91"/>
    <mergeCell ref="C88:I88"/>
    <mergeCell ref="J88:L88"/>
    <mergeCell ref="M88:N88"/>
    <mergeCell ref="O88:Q88"/>
    <mergeCell ref="R88:AA88"/>
    <mergeCell ref="C89:I89"/>
    <mergeCell ref="J89:L89"/>
    <mergeCell ref="M89:N89"/>
    <mergeCell ref="O89:Q89"/>
    <mergeCell ref="R89:AA89"/>
    <mergeCell ref="C94:I94"/>
    <mergeCell ref="J94:L94"/>
    <mergeCell ref="M94:N94"/>
    <mergeCell ref="O94:Q94"/>
    <mergeCell ref="R94:AA94"/>
    <mergeCell ref="C95:I95"/>
    <mergeCell ref="J95:L95"/>
    <mergeCell ref="M95:N95"/>
    <mergeCell ref="O95:Q95"/>
    <mergeCell ref="R95:AA95"/>
    <mergeCell ref="C92:I92"/>
    <mergeCell ref="J92:L92"/>
    <mergeCell ref="M92:N92"/>
    <mergeCell ref="O92:Q92"/>
    <mergeCell ref="R92:AA92"/>
    <mergeCell ref="C93:I93"/>
    <mergeCell ref="J93:L93"/>
    <mergeCell ref="M93:N93"/>
    <mergeCell ref="O93:Q93"/>
    <mergeCell ref="R93:AA93"/>
    <mergeCell ref="C98:I98"/>
    <mergeCell ref="J98:L98"/>
    <mergeCell ref="M98:N98"/>
    <mergeCell ref="O98:Q98"/>
    <mergeCell ref="R98:AA98"/>
    <mergeCell ref="C99:I99"/>
    <mergeCell ref="J99:L99"/>
    <mergeCell ref="M99:N99"/>
    <mergeCell ref="O99:Q99"/>
    <mergeCell ref="R99:AA99"/>
    <mergeCell ref="C96:I96"/>
    <mergeCell ref="J96:L96"/>
    <mergeCell ref="M96:N96"/>
    <mergeCell ref="O96:Q96"/>
    <mergeCell ref="R96:AA96"/>
    <mergeCell ref="A97:I97"/>
    <mergeCell ref="J97:L97"/>
    <mergeCell ref="M97:N97"/>
    <mergeCell ref="O97:Q97"/>
    <mergeCell ref="R97:AA97"/>
    <mergeCell ref="C102:I102"/>
    <mergeCell ref="J102:L102"/>
    <mergeCell ref="M102:N102"/>
    <mergeCell ref="O102:Q102"/>
    <mergeCell ref="R102:AA102"/>
    <mergeCell ref="C103:I103"/>
    <mergeCell ref="J103:L103"/>
    <mergeCell ref="M103:N103"/>
    <mergeCell ref="O103:Q103"/>
    <mergeCell ref="R103:AA103"/>
    <mergeCell ref="C100:I100"/>
    <mergeCell ref="J100:L100"/>
    <mergeCell ref="M100:N100"/>
    <mergeCell ref="O100:Q100"/>
    <mergeCell ref="R100:AA100"/>
    <mergeCell ref="C101:I101"/>
    <mergeCell ref="J101:L101"/>
    <mergeCell ref="M101:N101"/>
    <mergeCell ref="O101:Q101"/>
    <mergeCell ref="R101:AA101"/>
    <mergeCell ref="C106:I106"/>
    <mergeCell ref="J106:L106"/>
    <mergeCell ref="M106:N106"/>
    <mergeCell ref="O106:Q106"/>
    <mergeCell ref="R106:AA106"/>
    <mergeCell ref="C107:I107"/>
    <mergeCell ref="J107:L107"/>
    <mergeCell ref="M107:N107"/>
    <mergeCell ref="O107:Q107"/>
    <mergeCell ref="R107:AA107"/>
    <mergeCell ref="C104:I104"/>
    <mergeCell ref="J104:L104"/>
    <mergeCell ref="M104:N104"/>
    <mergeCell ref="O104:Q104"/>
    <mergeCell ref="R104:AA104"/>
    <mergeCell ref="C105:I105"/>
    <mergeCell ref="J105:L105"/>
    <mergeCell ref="M105:N105"/>
    <mergeCell ref="O105:Q105"/>
    <mergeCell ref="R105:AA105"/>
    <mergeCell ref="C110:I110"/>
    <mergeCell ref="J110:L110"/>
    <mergeCell ref="M110:N110"/>
    <mergeCell ref="O110:Q110"/>
    <mergeCell ref="R110:AA110"/>
    <mergeCell ref="C111:I111"/>
    <mergeCell ref="J111:L111"/>
    <mergeCell ref="M111:N111"/>
    <mergeCell ref="O111:Q111"/>
    <mergeCell ref="R111:AA111"/>
    <mergeCell ref="C108:I108"/>
    <mergeCell ref="J108:L108"/>
    <mergeCell ref="M108:N108"/>
    <mergeCell ref="O108:Q108"/>
    <mergeCell ref="R108:AA108"/>
    <mergeCell ref="C109:I109"/>
    <mergeCell ref="J109:L109"/>
    <mergeCell ref="M109:N109"/>
    <mergeCell ref="O109:Q109"/>
    <mergeCell ref="R109:AA109"/>
    <mergeCell ref="C114:I114"/>
    <mergeCell ref="J114:L114"/>
    <mergeCell ref="M114:N114"/>
    <mergeCell ref="O114:Q114"/>
    <mergeCell ref="R114:AA114"/>
    <mergeCell ref="C115:I115"/>
    <mergeCell ref="J115:L115"/>
    <mergeCell ref="M115:N115"/>
    <mergeCell ref="O115:Q115"/>
    <mergeCell ref="R115:AA115"/>
    <mergeCell ref="C112:I112"/>
    <mergeCell ref="J112:L112"/>
    <mergeCell ref="M112:N112"/>
    <mergeCell ref="O112:Q112"/>
    <mergeCell ref="R112:AA112"/>
    <mergeCell ref="C113:I113"/>
    <mergeCell ref="J113:L113"/>
    <mergeCell ref="M113:N113"/>
    <mergeCell ref="O113:Q113"/>
    <mergeCell ref="R113:AA113"/>
    <mergeCell ref="C118:I118"/>
    <mergeCell ref="J118:L118"/>
    <mergeCell ref="M118:N118"/>
    <mergeCell ref="O118:Q118"/>
    <mergeCell ref="R118:AA118"/>
    <mergeCell ref="C119:I119"/>
    <mergeCell ref="J119:L119"/>
    <mergeCell ref="M119:N119"/>
    <mergeCell ref="O119:Q119"/>
    <mergeCell ref="R119:AA119"/>
    <mergeCell ref="C116:I116"/>
    <mergeCell ref="J116:L116"/>
    <mergeCell ref="M116:N116"/>
    <mergeCell ref="O116:Q116"/>
    <mergeCell ref="R116:AA116"/>
    <mergeCell ref="C117:I117"/>
    <mergeCell ref="J117:L117"/>
    <mergeCell ref="M117:N117"/>
    <mergeCell ref="O117:Q117"/>
    <mergeCell ref="R117:AA117"/>
    <mergeCell ref="C122:I122"/>
    <mergeCell ref="J122:L122"/>
    <mergeCell ref="M122:N122"/>
    <mergeCell ref="O122:Q122"/>
    <mergeCell ref="R122:AA122"/>
    <mergeCell ref="C123:I123"/>
    <mergeCell ref="J123:L123"/>
    <mergeCell ref="M123:N123"/>
    <mergeCell ref="O123:Q123"/>
    <mergeCell ref="R123:AA123"/>
    <mergeCell ref="C120:I120"/>
    <mergeCell ref="J120:L120"/>
    <mergeCell ref="M120:N120"/>
    <mergeCell ref="O120:Q120"/>
    <mergeCell ref="R120:AA120"/>
    <mergeCell ref="C121:I121"/>
    <mergeCell ref="J121:L121"/>
    <mergeCell ref="M121:N121"/>
    <mergeCell ref="O121:Q121"/>
    <mergeCell ref="R121:AA121"/>
    <mergeCell ref="C126:I126"/>
    <mergeCell ref="J126:L126"/>
    <mergeCell ref="M126:N126"/>
    <mergeCell ref="O126:Q126"/>
    <mergeCell ref="R126:AA126"/>
    <mergeCell ref="C127:I127"/>
    <mergeCell ref="J127:L127"/>
    <mergeCell ref="M127:N127"/>
    <mergeCell ref="O127:Q127"/>
    <mergeCell ref="R127:AA127"/>
    <mergeCell ref="C124:I124"/>
    <mergeCell ref="J124:L124"/>
    <mergeCell ref="M124:N124"/>
    <mergeCell ref="O124:Q124"/>
    <mergeCell ref="R124:AA124"/>
    <mergeCell ref="C125:I125"/>
    <mergeCell ref="J125:L125"/>
    <mergeCell ref="M125:N125"/>
    <mergeCell ref="O125:Q125"/>
    <mergeCell ref="R125:AA125"/>
    <mergeCell ref="R130:AA130"/>
    <mergeCell ref="J131:L131"/>
    <mergeCell ref="M131:N131"/>
    <mergeCell ref="O131:Q131"/>
    <mergeCell ref="R131:AA131"/>
    <mergeCell ref="J132:L132"/>
    <mergeCell ref="M132:N132"/>
    <mergeCell ref="O132:Q132"/>
    <mergeCell ref="R132:AA132"/>
    <mergeCell ref="C128:I128"/>
    <mergeCell ref="J128:L128"/>
    <mergeCell ref="M128:N128"/>
    <mergeCell ref="O128:Q128"/>
    <mergeCell ref="R128:AA128"/>
    <mergeCell ref="C129:I129"/>
    <mergeCell ref="J129:L129"/>
    <mergeCell ref="M129:N129"/>
    <mergeCell ref="O129:Q129"/>
    <mergeCell ref="R129:AA129"/>
    <mergeCell ref="A137:I137"/>
    <mergeCell ref="R137:AA137"/>
    <mergeCell ref="A138:I138"/>
    <mergeCell ref="J138:L138"/>
    <mergeCell ref="M138:N138"/>
    <mergeCell ref="O138:Q138"/>
    <mergeCell ref="R138:AA138"/>
    <mergeCell ref="J135:L135"/>
    <mergeCell ref="M135:N135"/>
    <mergeCell ref="O135:Q135"/>
    <mergeCell ref="R135:AA135"/>
    <mergeCell ref="J136:L136"/>
    <mergeCell ref="M136:N136"/>
    <mergeCell ref="O136:Q136"/>
    <mergeCell ref="R136:AA136"/>
    <mergeCell ref="J133:L133"/>
    <mergeCell ref="M133:N133"/>
    <mergeCell ref="O133:Q133"/>
    <mergeCell ref="R133:AA133"/>
    <mergeCell ref="J134:L134"/>
    <mergeCell ref="M134:N134"/>
    <mergeCell ref="O134:Q134"/>
    <mergeCell ref="R134:AA134"/>
    <mergeCell ref="C141:I141"/>
    <mergeCell ref="J141:L141"/>
    <mergeCell ref="M141:N141"/>
    <mergeCell ref="O141:Q141"/>
    <mergeCell ref="R141:AA141"/>
    <mergeCell ref="C142:I142"/>
    <mergeCell ref="J142:L142"/>
    <mergeCell ref="M142:N142"/>
    <mergeCell ref="O142:Q142"/>
    <mergeCell ref="R142:AA142"/>
    <mergeCell ref="C139:I139"/>
    <mergeCell ref="J139:L139"/>
    <mergeCell ref="M139:N139"/>
    <mergeCell ref="O139:Q139"/>
    <mergeCell ref="R139:AA139"/>
    <mergeCell ref="C140:I140"/>
    <mergeCell ref="J140:L140"/>
    <mergeCell ref="M140:N140"/>
    <mergeCell ref="O140:Q140"/>
    <mergeCell ref="R140:AA140"/>
    <mergeCell ref="A145:I145"/>
    <mergeCell ref="J145:L145"/>
    <mergeCell ref="M145:N145"/>
    <mergeCell ref="O145:Q145"/>
    <mergeCell ref="R145:AA145"/>
    <mergeCell ref="C146:I146"/>
    <mergeCell ref="J146:L146"/>
    <mergeCell ref="M146:N146"/>
    <mergeCell ref="O146:Q146"/>
    <mergeCell ref="R146:AA146"/>
    <mergeCell ref="C143:I143"/>
    <mergeCell ref="J143:L143"/>
    <mergeCell ref="M143:N143"/>
    <mergeCell ref="O143:Q143"/>
    <mergeCell ref="R143:AA143"/>
    <mergeCell ref="C144:I144"/>
    <mergeCell ref="J144:L144"/>
    <mergeCell ref="M144:N144"/>
    <mergeCell ref="O144:Q144"/>
    <mergeCell ref="R144:AA144"/>
    <mergeCell ref="C149:I149"/>
    <mergeCell ref="J149:L149"/>
    <mergeCell ref="M149:N149"/>
    <mergeCell ref="O149:Q149"/>
    <mergeCell ref="R149:AA149"/>
    <mergeCell ref="C150:I150"/>
    <mergeCell ref="J150:L150"/>
    <mergeCell ref="M150:N150"/>
    <mergeCell ref="O150:Q150"/>
    <mergeCell ref="R150:AA150"/>
    <mergeCell ref="C147:I147"/>
    <mergeCell ref="J147:L147"/>
    <mergeCell ref="M147:N147"/>
    <mergeCell ref="O147:Q147"/>
    <mergeCell ref="R147:AA147"/>
    <mergeCell ref="A148:I148"/>
    <mergeCell ref="J148:L148"/>
    <mergeCell ref="M148:N148"/>
    <mergeCell ref="O148:Q148"/>
    <mergeCell ref="R148:AA148"/>
    <mergeCell ref="C153:I153"/>
    <mergeCell ref="J153:L153"/>
    <mergeCell ref="M153:N153"/>
    <mergeCell ref="O153:Q153"/>
    <mergeCell ref="R153:AA153"/>
    <mergeCell ref="C154:I154"/>
    <mergeCell ref="J154:L154"/>
    <mergeCell ref="M154:N154"/>
    <mergeCell ref="O154:Q154"/>
    <mergeCell ref="R154:AA154"/>
    <mergeCell ref="C151:I151"/>
    <mergeCell ref="J151:L151"/>
    <mergeCell ref="M151:N151"/>
    <mergeCell ref="O151:Q151"/>
    <mergeCell ref="R151:AA151"/>
    <mergeCell ref="C152:I152"/>
    <mergeCell ref="J152:L152"/>
    <mergeCell ref="M152:N152"/>
    <mergeCell ref="O152:Q152"/>
    <mergeCell ref="R152:AA152"/>
    <mergeCell ref="C157:I157"/>
    <mergeCell ref="J157:L157"/>
    <mergeCell ref="M157:N157"/>
    <mergeCell ref="O157:Q157"/>
    <mergeCell ref="R157:AA157"/>
    <mergeCell ref="C158:I158"/>
    <mergeCell ref="J158:L158"/>
    <mergeCell ref="M158:N158"/>
    <mergeCell ref="O158:Q158"/>
    <mergeCell ref="R158:AA158"/>
    <mergeCell ref="C155:I155"/>
    <mergeCell ref="J155:L155"/>
    <mergeCell ref="M155:N155"/>
    <mergeCell ref="O155:Q155"/>
    <mergeCell ref="R155:AA155"/>
    <mergeCell ref="C156:I156"/>
    <mergeCell ref="J156:L156"/>
    <mergeCell ref="M156:N156"/>
    <mergeCell ref="O156:Q156"/>
    <mergeCell ref="R156:AA156"/>
    <mergeCell ref="C161:I161"/>
    <mergeCell ref="J161:L161"/>
    <mergeCell ref="M161:N161"/>
    <mergeCell ref="O161:Q161"/>
    <mergeCell ref="R161:AA161"/>
    <mergeCell ref="C162:I162"/>
    <mergeCell ref="J162:L162"/>
    <mergeCell ref="M162:N162"/>
    <mergeCell ref="O162:Q162"/>
    <mergeCell ref="R162:AA162"/>
    <mergeCell ref="C159:I159"/>
    <mergeCell ref="J159:L159"/>
    <mergeCell ref="M159:N159"/>
    <mergeCell ref="O159:Q159"/>
    <mergeCell ref="R159:AA159"/>
    <mergeCell ref="C160:I160"/>
    <mergeCell ref="J160:L160"/>
    <mergeCell ref="M160:N160"/>
    <mergeCell ref="O160:Q160"/>
    <mergeCell ref="R160:AA160"/>
    <mergeCell ref="C165:I165"/>
    <mergeCell ref="J165:L165"/>
    <mergeCell ref="M165:N165"/>
    <mergeCell ref="O165:Q165"/>
    <mergeCell ref="R165:AA165"/>
    <mergeCell ref="C166:I166"/>
    <mergeCell ref="J166:L166"/>
    <mergeCell ref="M166:N166"/>
    <mergeCell ref="O166:Q166"/>
    <mergeCell ref="R166:AA166"/>
    <mergeCell ref="A163:I163"/>
    <mergeCell ref="J163:L163"/>
    <mergeCell ref="M163:N163"/>
    <mergeCell ref="O163:Q163"/>
    <mergeCell ref="R163:AA163"/>
    <mergeCell ref="C164:I164"/>
    <mergeCell ref="J164:L164"/>
    <mergeCell ref="M164:N164"/>
    <mergeCell ref="O164:Q164"/>
    <mergeCell ref="R164:AA164"/>
    <mergeCell ref="A169:I169"/>
    <mergeCell ref="J169:L169"/>
    <mergeCell ref="M169:N169"/>
    <mergeCell ref="O169:Q169"/>
    <mergeCell ref="R169:AA169"/>
    <mergeCell ref="C170:I170"/>
    <mergeCell ref="J170:L170"/>
    <mergeCell ref="M170:N170"/>
    <mergeCell ref="O170:Q170"/>
    <mergeCell ref="R170:AA170"/>
    <mergeCell ref="C167:I167"/>
    <mergeCell ref="J167:L167"/>
    <mergeCell ref="M167:N167"/>
    <mergeCell ref="O167:Q167"/>
    <mergeCell ref="R167:AA167"/>
    <mergeCell ref="C168:I168"/>
    <mergeCell ref="J168:L168"/>
    <mergeCell ref="M168:N168"/>
    <mergeCell ref="O168:Q168"/>
    <mergeCell ref="R168:AA168"/>
    <mergeCell ref="A173:I173"/>
    <mergeCell ref="J173:L173"/>
    <mergeCell ref="M173:N173"/>
    <mergeCell ref="O173:Q173"/>
    <mergeCell ref="R173:AA173"/>
    <mergeCell ref="A174:I174"/>
    <mergeCell ref="J174:L174"/>
    <mergeCell ref="M174:N174"/>
    <mergeCell ref="O174:Q174"/>
    <mergeCell ref="R174:AA174"/>
    <mergeCell ref="A171:I171"/>
    <mergeCell ref="J171:L171"/>
    <mergeCell ref="M171:N171"/>
    <mergeCell ref="O171:Q171"/>
    <mergeCell ref="R171:AA171"/>
    <mergeCell ref="C172:I172"/>
    <mergeCell ref="J172:L172"/>
    <mergeCell ref="M172:N172"/>
    <mergeCell ref="O172:Q172"/>
    <mergeCell ref="R172:AA172"/>
    <mergeCell ref="A177:I177"/>
    <mergeCell ref="J177:L177"/>
    <mergeCell ref="M177:N177"/>
    <mergeCell ref="O177:Q177"/>
    <mergeCell ref="R177:AA177"/>
    <mergeCell ref="C178:I178"/>
    <mergeCell ref="J178:L178"/>
    <mergeCell ref="M178:N178"/>
    <mergeCell ref="O178:Q178"/>
    <mergeCell ref="R178:AA178"/>
    <mergeCell ref="A175:I175"/>
    <mergeCell ref="J175:L175"/>
    <mergeCell ref="M175:N175"/>
    <mergeCell ref="O175:Q175"/>
    <mergeCell ref="R175:AA175"/>
    <mergeCell ref="A176:I176"/>
    <mergeCell ref="J176:L176"/>
    <mergeCell ref="M176:N176"/>
    <mergeCell ref="O176:Q176"/>
    <mergeCell ref="R176:AA176"/>
    <mergeCell ref="C181:I181"/>
    <mergeCell ref="J181:L181"/>
    <mergeCell ref="M181:N181"/>
    <mergeCell ref="O181:Q181"/>
    <mergeCell ref="R181:AA181"/>
    <mergeCell ref="C182:I182"/>
    <mergeCell ref="J182:L182"/>
    <mergeCell ref="M182:N182"/>
    <mergeCell ref="O182:Q182"/>
    <mergeCell ref="R182:AA182"/>
    <mergeCell ref="C179:I179"/>
    <mergeCell ref="J179:L179"/>
    <mergeCell ref="M179:N179"/>
    <mergeCell ref="O179:Q179"/>
    <mergeCell ref="R179:AA179"/>
    <mergeCell ref="C180:I180"/>
    <mergeCell ref="J180:L180"/>
    <mergeCell ref="M180:N180"/>
    <mergeCell ref="O180:Q180"/>
    <mergeCell ref="R180:AA180"/>
    <mergeCell ref="C185:I185"/>
    <mergeCell ref="J185:L185"/>
    <mergeCell ref="M185:N185"/>
    <mergeCell ref="O185:Q185"/>
    <mergeCell ref="R185:AA185"/>
    <mergeCell ref="C186:I186"/>
    <mergeCell ref="J186:L186"/>
    <mergeCell ref="M186:N186"/>
    <mergeCell ref="O186:Q186"/>
    <mergeCell ref="R186:AA186"/>
    <mergeCell ref="C183:I183"/>
    <mergeCell ref="J183:L183"/>
    <mergeCell ref="M183:N183"/>
    <mergeCell ref="O183:Q183"/>
    <mergeCell ref="R183:AA183"/>
    <mergeCell ref="C184:I184"/>
    <mergeCell ref="J184:L184"/>
    <mergeCell ref="M184:N184"/>
    <mergeCell ref="O184:Q184"/>
    <mergeCell ref="R184:AA184"/>
    <mergeCell ref="C189:I189"/>
    <mergeCell ref="J189:L189"/>
    <mergeCell ref="M189:N189"/>
    <mergeCell ref="O189:Q189"/>
    <mergeCell ref="R189:AA189"/>
    <mergeCell ref="C190:I190"/>
    <mergeCell ref="J190:L190"/>
    <mergeCell ref="M190:N190"/>
    <mergeCell ref="O190:Q190"/>
    <mergeCell ref="R190:AA190"/>
    <mergeCell ref="C187:I187"/>
    <mergeCell ref="J187:L187"/>
    <mergeCell ref="M187:N187"/>
    <mergeCell ref="O187:Q187"/>
    <mergeCell ref="R187:AA187"/>
    <mergeCell ref="C188:I188"/>
    <mergeCell ref="J188:L188"/>
    <mergeCell ref="M188:N188"/>
    <mergeCell ref="O188:Q188"/>
    <mergeCell ref="R188:AA188"/>
    <mergeCell ref="C193:I193"/>
    <mergeCell ref="J193:L193"/>
    <mergeCell ref="M193:N193"/>
    <mergeCell ref="O193:Q193"/>
    <mergeCell ref="R193:AA193"/>
    <mergeCell ref="C194:I194"/>
    <mergeCell ref="J194:L194"/>
    <mergeCell ref="M194:N194"/>
    <mergeCell ref="O194:Q194"/>
    <mergeCell ref="R194:AA194"/>
    <mergeCell ref="C191:I191"/>
    <mergeCell ref="J191:L191"/>
    <mergeCell ref="M191:N191"/>
    <mergeCell ref="O191:Q191"/>
    <mergeCell ref="R191:AA191"/>
    <mergeCell ref="C192:I192"/>
    <mergeCell ref="J192:L192"/>
    <mergeCell ref="M192:N192"/>
    <mergeCell ref="O192:Q192"/>
    <mergeCell ref="R192:AA192"/>
    <mergeCell ref="C197:I197"/>
    <mergeCell ref="J197:L197"/>
    <mergeCell ref="M197:N197"/>
    <mergeCell ref="O197:Q197"/>
    <mergeCell ref="R197:AA197"/>
    <mergeCell ref="C198:I198"/>
    <mergeCell ref="J198:L198"/>
    <mergeCell ref="M198:N198"/>
    <mergeCell ref="O198:Q198"/>
    <mergeCell ref="R198:AA198"/>
    <mergeCell ref="C195:I195"/>
    <mergeCell ref="J195:L195"/>
    <mergeCell ref="M195:N195"/>
    <mergeCell ref="O195:Q195"/>
    <mergeCell ref="R195:AA195"/>
    <mergeCell ref="C196:I196"/>
    <mergeCell ref="J196:L196"/>
    <mergeCell ref="M196:N196"/>
    <mergeCell ref="O196:Q196"/>
    <mergeCell ref="R196:AA196"/>
    <mergeCell ref="C201:I201"/>
    <mergeCell ref="J201:L201"/>
    <mergeCell ref="M201:N201"/>
    <mergeCell ref="O201:Q201"/>
    <mergeCell ref="R201:AA201"/>
    <mergeCell ref="C202:I202"/>
    <mergeCell ref="J202:L202"/>
    <mergeCell ref="M202:N202"/>
    <mergeCell ref="O202:Q202"/>
    <mergeCell ref="R202:AA202"/>
    <mergeCell ref="C199:I199"/>
    <mergeCell ref="J199:L199"/>
    <mergeCell ref="M199:N199"/>
    <mergeCell ref="O199:Q199"/>
    <mergeCell ref="R199:AA199"/>
    <mergeCell ref="C200:I200"/>
    <mergeCell ref="J200:L200"/>
    <mergeCell ref="M200:N200"/>
    <mergeCell ref="O200:Q200"/>
    <mergeCell ref="R200:AA200"/>
    <mergeCell ref="C207:I207"/>
    <mergeCell ref="J207:L207"/>
    <mergeCell ref="M207:N207"/>
    <mergeCell ref="O207:Q207"/>
    <mergeCell ref="R207:AA207"/>
    <mergeCell ref="C205:I205"/>
    <mergeCell ref="J205:L205"/>
    <mergeCell ref="M205:N205"/>
    <mergeCell ref="O205:Q205"/>
    <mergeCell ref="R205:AA205"/>
    <mergeCell ref="C206:I206"/>
    <mergeCell ref="J206:L206"/>
    <mergeCell ref="M206:N206"/>
    <mergeCell ref="O206:Q206"/>
    <mergeCell ref="R206:AA206"/>
    <mergeCell ref="C203:I203"/>
    <mergeCell ref="J203:L203"/>
    <mergeCell ref="M203:N203"/>
    <mergeCell ref="O203:Q203"/>
    <mergeCell ref="R203:AA203"/>
    <mergeCell ref="C204:I204"/>
    <mergeCell ref="J204:L204"/>
    <mergeCell ref="M204:N204"/>
    <mergeCell ref="O204:Q204"/>
    <mergeCell ref="R204:AA204"/>
  </mergeCells>
  <phoneticPr fontId="1"/>
  <printOptions horizontalCentered="1"/>
  <pageMargins left="0.56999999999999995" right="0.43" top="0.7480314960629921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設計書（金抜き）</vt:lpstr>
      <vt:lpstr>設計内訳 (金抜き)</vt:lpstr>
      <vt:lpstr>'設計書（金抜き）'!Print_Area</vt:lpstr>
      <vt:lpstr>'設計内訳 (金抜き)'!Print_Area</vt:lpstr>
    </vt:vector>
  </TitlesOfParts>
  <Company>㈱フケタ設計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電算課</dc:creator>
  <cp:lastModifiedBy>nakayama shintaro</cp:lastModifiedBy>
  <cp:lastPrinted>2026-04-03T05:20:08Z</cp:lastPrinted>
  <dcterms:created xsi:type="dcterms:W3CDTF">1998-06-10T02:47:49Z</dcterms:created>
  <dcterms:modified xsi:type="dcterms:W3CDTF">2026-04-09T00:17:12Z</dcterms:modified>
</cp:coreProperties>
</file>